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\План командировок 2018\"/>
    </mc:Choice>
  </mc:AlternateContent>
  <bookViews>
    <workbookView xWindow="0" yWindow="0" windowWidth="28800" windowHeight="11865"/>
  </bookViews>
  <sheets>
    <sheet name="КФО 4" sheetId="13" r:id="rId1"/>
    <sheet name="КФО 2" sheetId="14" r:id="rId2"/>
  </sheets>
  <definedNames>
    <definedName name="_xlnm._FilterDatabase" localSheetId="0" hidden="1">'КФО 4'!$A$17:$H$208</definedName>
    <definedName name="_xlnm.Print_Titles" localSheetId="0">'КФО 4'!$17:$17</definedName>
  </definedNames>
  <calcPr calcId="162913"/>
</workbook>
</file>

<file path=xl/calcChain.xml><?xml version="1.0" encoding="utf-8"?>
<calcChain xmlns="http://schemas.openxmlformats.org/spreadsheetml/2006/main">
  <c r="H59" i="13" l="1"/>
  <c r="H188" i="13" l="1"/>
  <c r="H187" i="13"/>
  <c r="H186" i="13"/>
  <c r="H185" i="13"/>
  <c r="H184" i="13"/>
  <c r="H183" i="13"/>
  <c r="H182" i="13"/>
  <c r="H181" i="13"/>
  <c r="H180" i="13"/>
  <c r="H179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42" i="13" l="1"/>
  <c r="H139" i="13"/>
  <c r="H196" i="13" l="1"/>
  <c r="H208" i="13"/>
  <c r="H207" i="13"/>
  <c r="H206" i="13"/>
  <c r="H205" i="13"/>
  <c r="H204" i="13"/>
  <c r="H203" i="13"/>
  <c r="H202" i="13"/>
  <c r="H201" i="13"/>
  <c r="H200" i="13" l="1"/>
  <c r="H199" i="13"/>
  <c r="H198" i="13"/>
  <c r="H197" i="13"/>
  <c r="H194" i="13"/>
  <c r="H193" i="13"/>
  <c r="H192" i="13"/>
  <c r="H191" i="13"/>
  <c r="H190" i="13"/>
  <c r="H189" i="13"/>
  <c r="H150" i="13"/>
  <c r="H149" i="13"/>
  <c r="H147" i="13"/>
  <c r="H146" i="13"/>
  <c r="H145" i="13"/>
  <c r="H143" i="13"/>
  <c r="H141" i="13"/>
  <c r="H140" i="13"/>
  <c r="H138" i="13"/>
  <c r="H136" i="13" l="1"/>
  <c r="H135" i="13"/>
  <c r="H134" i="13"/>
  <c r="H133" i="13"/>
  <c r="H132" i="13"/>
  <c r="H131" i="13"/>
  <c r="H130" i="13"/>
  <c r="H129" i="13"/>
  <c r="H128" i="13"/>
  <c r="H127" i="13"/>
  <c r="H126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3" i="13"/>
  <c r="H72" i="13"/>
  <c r="H71" i="13"/>
  <c r="H68" i="13"/>
  <c r="H67" i="13"/>
  <c r="H66" i="13"/>
  <c r="H64" i="13"/>
  <c r="H63" i="13"/>
  <c r="H62" i="13"/>
  <c r="H61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29" i="13"/>
  <c r="H28" i="13"/>
  <c r="H27" i="13"/>
  <c r="H26" i="13"/>
  <c r="H25" i="13"/>
  <c r="H24" i="13"/>
  <c r="H23" i="13"/>
  <c r="H22" i="13"/>
  <c r="H21" i="13"/>
  <c r="H20" i="13"/>
  <c r="H19" i="13"/>
  <c r="H6" i="14" l="1"/>
  <c r="I6" i="14"/>
  <c r="G6" i="14"/>
  <c r="H18" i="13" l="1"/>
  <c r="J5" i="14"/>
  <c r="J4" i="14"/>
  <c r="J3" i="14"/>
  <c r="J2" i="14"/>
  <c r="J6" i="14" s="1"/>
  <c r="G30" i="13" l="1"/>
  <c r="G209" i="13" s="1"/>
  <c r="H30" i="13" l="1"/>
  <c r="H209" i="13"/>
</calcChain>
</file>

<file path=xl/sharedStrings.xml><?xml version="1.0" encoding="utf-8"?>
<sst xmlns="http://schemas.openxmlformats.org/spreadsheetml/2006/main" count="1127" uniqueCount="382">
  <si>
    <t>ФИО</t>
  </si>
  <si>
    <t>Страна командирования, принимающая организация</t>
  </si>
  <si>
    <t>Срок</t>
  </si>
  <si>
    <t>Общая сумма</t>
  </si>
  <si>
    <t>Межправсоглашения и протоколы ИТЭФ/за счет принимающей стороны</t>
  </si>
  <si>
    <t>Куратор   направления</t>
  </si>
  <si>
    <t>Куратор проекта</t>
  </si>
  <si>
    <t>Цель командировки</t>
  </si>
  <si>
    <t>Суточные</t>
  </si>
  <si>
    <t>Проезд</t>
  </si>
  <si>
    <t>Проживание, орг. взнос, виза, страховка и пр.</t>
  </si>
  <si>
    <t>Герасимов А.С.</t>
  </si>
  <si>
    <t>Германия, Юлихский исследовательский центр</t>
  </si>
  <si>
    <t>март</t>
  </si>
  <si>
    <t>приглашение на рабочее совещание коллаборации PANDA</t>
  </si>
  <si>
    <t xml:space="preserve">Германия Юлихский исследовательский центр FZJ, Институт ядерной физики IKP </t>
  </si>
  <si>
    <t>декабрь</t>
  </si>
  <si>
    <t>Федорец П.В.</t>
  </si>
  <si>
    <t>сентябрь</t>
  </si>
  <si>
    <t>1 неделя(1квартал)</t>
  </si>
  <si>
    <t>Балануца П.В.</t>
  </si>
  <si>
    <t>Минеев С.А.</t>
  </si>
  <si>
    <t>1 неделя(1 квартал)</t>
  </si>
  <si>
    <t>Макагонов С.А.</t>
  </si>
  <si>
    <t>1 неделя (1 квартал)</t>
  </si>
  <si>
    <t>Чернецкий В.Д.</t>
  </si>
  <si>
    <t>июнь</t>
  </si>
  <si>
    <t>Канцырев А.В.</t>
  </si>
  <si>
    <t xml:space="preserve"> Голубев А.А.  </t>
  </si>
  <si>
    <t>Россия, ИЯИ РАН и ОИЯИ</t>
  </si>
  <si>
    <t>с 27 мая по 2 июня</t>
  </si>
  <si>
    <t>Участие в международном семинаре по физике высоких энергий “Quarks-2018”</t>
  </si>
  <si>
    <t>Италия, Nuclear Physics Board of the European Physical Society, Istituto Nazionale di Fisica Nucleare и  Bologna University</t>
  </si>
  <si>
    <t>с 2 по 7 сентября</t>
  </si>
  <si>
    <t>Участие в 2018 European Nuclear Physics Conference</t>
  </si>
  <si>
    <t>Канчели О. В.</t>
  </si>
  <si>
    <t>Высоцкий М.И.</t>
  </si>
  <si>
    <t xml:space="preserve"> Россия, ИЯИ и ОИЯИ</t>
  </si>
  <si>
    <t>Участие в работе XX международного семинара по физике высоких энергий (Quarks-2018)</t>
  </si>
  <si>
    <t>Голубев А.А.</t>
  </si>
  <si>
    <t>Испания, Институт Физики Высоких Энергий (IFAE)</t>
  </si>
  <si>
    <t xml:space="preserve">с 23июля по 28 июля </t>
  </si>
  <si>
    <t>Участие в работе международной конференции по суперсимметрии и объединению фундаментальных взаимодействий (SUSY-2018)</t>
  </si>
  <si>
    <t>Россия, Гатчина, ПИЯФ</t>
  </si>
  <si>
    <t>февраль 2018</t>
  </si>
  <si>
    <t>Участие в работе 52-ой Зимней Школы Петербургского Института Ядерной Физики НИЦ КИ</t>
  </si>
  <si>
    <t>Германия, ГСИ</t>
  </si>
  <si>
    <t>28.01 - 03.02</t>
  </si>
  <si>
    <t>Работа в рамках проекта ФАИР, коллабоарция АРРА</t>
  </si>
  <si>
    <t>Испания</t>
  </si>
  <si>
    <t>сентябрь- октябрь, 6 дней</t>
  </si>
  <si>
    <t xml:space="preserve">Участие в конференции коллаборации физики высокой плотности энрегии в веществе ФАИР (HED@FAIR) </t>
  </si>
  <si>
    <t>октябрь-ноябрь, 6 дней</t>
  </si>
  <si>
    <t>Куликов В.В.</t>
  </si>
  <si>
    <t>Куликов В.В., Мартемьянов М.А., Мацюк М.А.</t>
  </si>
  <si>
    <t>Россия, ОИЯИ</t>
  </si>
  <si>
    <t>В течение года</t>
  </si>
  <si>
    <t>Совместные работы по проекту НИКА</t>
  </si>
  <si>
    <t>Россия, ОИЯИ, Дубна</t>
  </si>
  <si>
    <t>Сеньтябрь, 7 дней</t>
  </si>
  <si>
    <t>Международная конференция "Релятивистская Ядерная Физика и КХД", доклад</t>
  </si>
  <si>
    <t>Крутенкова А.П.</t>
  </si>
  <si>
    <t>Греция</t>
  </si>
  <si>
    <t>Июль, 9 дней</t>
  </si>
  <si>
    <t>Международная конференция "Новые рубежи физики", доклад</t>
  </si>
  <si>
    <t>Россия, МИФИ</t>
  </si>
  <si>
    <t>Октябрь, 4 дня</t>
  </si>
  <si>
    <t>4-ая Международная конференция физике частиц и астрофизике, доклад</t>
  </si>
  <si>
    <t>Ставинский А.В.</t>
  </si>
  <si>
    <t>Франция,SUBATECH</t>
  </si>
  <si>
    <t>июль, 10 дней</t>
  </si>
  <si>
    <t>участие в рабочем совещании и координация работ по соглашению GDRE</t>
  </si>
  <si>
    <t>март, 10 дней</t>
  </si>
  <si>
    <t>участие в сеансе на установке BM@N ускорительного комплекса ОИЯИ</t>
  </si>
  <si>
    <t>Михайлов К.Р.</t>
  </si>
  <si>
    <t>участие в рабочем совещании по соглашению GDRE</t>
  </si>
  <si>
    <t>ЦЕРН, Швейцария</t>
  </si>
  <si>
    <t>Участие в ALICE week и анализ фемтоскопических корреляций</t>
  </si>
  <si>
    <t>ноябрь-декабрь, 3 недели</t>
  </si>
  <si>
    <t>Симонов Ю.А.</t>
  </si>
  <si>
    <t>Нефедьев А.В.</t>
  </si>
  <si>
    <t>Юлих (Германия).</t>
  </si>
  <si>
    <t>февраль -март  2018</t>
  </si>
  <si>
    <t>Совместная работа.</t>
  </si>
  <si>
    <t xml:space="preserve">Новосибирск , конференция </t>
  </si>
  <si>
    <t>Участие в конференции</t>
  </si>
  <si>
    <t>ноябрь-декабрь 2018</t>
  </si>
  <si>
    <t>Совместная работа</t>
  </si>
  <si>
    <t xml:space="preserve">США, 2 чел.
г.Цинциннати,
</t>
  </si>
  <si>
    <t>Россия, ПИЯФ, 2 чел., 6 раз</t>
  </si>
  <si>
    <t xml:space="preserve">Россия, Крым, Гурзуф, 3 чел. </t>
  </si>
  <si>
    <t>Россия, г. Снежинск, 1 чел.</t>
  </si>
  <si>
    <t>8 дней</t>
  </si>
  <si>
    <t>11 дней</t>
  </si>
  <si>
    <t>3 дня</t>
  </si>
  <si>
    <t>Кулевой Т.В.</t>
  </si>
  <si>
    <t>Хорошков В.С.</t>
  </si>
  <si>
    <t>Канчели И.Н., Черных А.Н.</t>
  </si>
  <si>
    <t>Участие в 57 ежегодной конференции коллаборации по терапии с использованием заряженных частиц. 57th Annual Conference of the Particale Treapy Co-Jperative Group (PTCOG-57), 2018 г..</t>
  </si>
  <si>
    <t>Договор</t>
  </si>
  <si>
    <t>Хорошков В.С., Кленов Г.И, Кончиков В.Н., Киселев В.А., Черных А.Н.,</t>
  </si>
  <si>
    <t xml:space="preserve">Командировки для работы по созданию комплекса ПЛТ.
</t>
  </si>
  <si>
    <t>Хорошков В.С., Карпунинн В.О., Черных А.Н.,</t>
  </si>
  <si>
    <t>Участие в ХХVIШ  Международной конференции и Дискуссионном научном клубе "Новые информационные технологии в медицине, биологии, фармакологии и экологии". Представление  докладов.</t>
  </si>
  <si>
    <t>Костюченко В.И.</t>
  </si>
  <si>
    <t>Договор о научно-техническом сотрудничестве</t>
  </si>
  <si>
    <t>Джепаров Ф.С.</t>
  </si>
  <si>
    <t>Россия, ПИЯФ НИЦ КИ, Гатчина</t>
  </si>
  <si>
    <t>февраль-март, 7 дн.</t>
  </si>
  <si>
    <t>Участие с лекцией в зимней школе ПИЯФ</t>
  </si>
  <si>
    <t>Россия, ИХКГ СО РАН, Новосибирск</t>
  </si>
  <si>
    <t>июль-ноябрь, 7 дн.</t>
  </si>
  <si>
    <t>Участие с докладом в международной конференции по спиновой кинетике</t>
  </si>
  <si>
    <t>Россия, КФТИ РАН, Казань</t>
  </si>
  <si>
    <t>октябрь-ноябрь, 7 дн.</t>
  </si>
  <si>
    <t>Участие с докладом в международной конференции MDMR</t>
  </si>
  <si>
    <t>Львов Д.В.</t>
  </si>
  <si>
    <t>Россия, ПИЯФ</t>
  </si>
  <si>
    <t>февраль-март, 6 дн.</t>
  </si>
  <si>
    <t>Участие в Школе ПИЯФ по физике конденсированного состояния</t>
  </si>
  <si>
    <t>декабрь, 7 дн.</t>
  </si>
  <si>
    <t>Венгрия, Физический институт им. Е. Вигнера</t>
  </si>
  <si>
    <t>декабрь, 8 дн.</t>
  </si>
  <si>
    <t>Проведение экспериментов на малоугловом дифрактометре в Будапештском нейтронном центре</t>
  </si>
  <si>
    <t>ноябрь, 4 дн.</t>
  </si>
  <si>
    <t>Участие в VI Конференции по малоугловому рассеянию нейтронов "МУРомец 2018"</t>
  </si>
  <si>
    <t>Тюлюсов А.Н.</t>
  </si>
  <si>
    <t>Новожилов Ю.Б.</t>
  </si>
  <si>
    <t>Обсуждение перспектив мессбауэровских исследований на реакторе ПИК</t>
  </si>
  <si>
    <t>Всего:</t>
  </si>
  <si>
    <t>Соглашение между Юлихским исследовательским центром FZJ и ИТЭФ</t>
  </si>
  <si>
    <t>Акиндинов А.В.</t>
  </si>
  <si>
    <t>Панов И.В.</t>
  </si>
  <si>
    <t xml:space="preserve">Германия, Мюнхен, MPA </t>
  </si>
  <si>
    <t>5/14 дней</t>
  </si>
  <si>
    <t>участие в совещании по ядерной астрофизике</t>
  </si>
  <si>
    <t>7 дней</t>
  </si>
  <si>
    <t>Россия, Петрозаводск, ОИЯИ-EXON-2018</t>
  </si>
  <si>
    <t>участие в межд. Конференции по экзотическим ядрам  EXON-2018</t>
  </si>
  <si>
    <t>Валдай, Россия, Quarks-2018</t>
  </si>
  <si>
    <t>27 мая -- 2 июня, 2018</t>
  </si>
  <si>
    <t>Принять участие в международной конференции  Quarks-2018</t>
  </si>
  <si>
    <t>Вена, Австрия</t>
  </si>
  <si>
    <t xml:space="preserve">20-31 августа 2018 </t>
  </si>
  <si>
    <t>Принять участие в Генеральной Ассамблее Межденародного Астрономического Союза</t>
  </si>
  <si>
    <t>Франция, IN2P3/CNRS</t>
  </si>
  <si>
    <t>14 дней, январь-фев.</t>
  </si>
  <si>
    <t>Участие в эксперименте НЕМО</t>
  </si>
  <si>
    <t>6 дней, март</t>
  </si>
  <si>
    <t>Совещание эксперимента CUPID-Mo</t>
  </si>
  <si>
    <t>14 дней, октябрь</t>
  </si>
  <si>
    <t>Участие в эксперименте CUPID-Mo</t>
  </si>
  <si>
    <t>Акимов Д.Ю. (лаб. 205)</t>
  </si>
  <si>
    <t>Киселев Ю.Т. (лаб. 212)</t>
  </si>
  <si>
    <t>Киселев Ю.Т.</t>
  </si>
  <si>
    <t>Германия, Институт Ядерной Физики Исследовательского центра Юлих</t>
  </si>
  <si>
    <t xml:space="preserve">ноябрь </t>
  </si>
  <si>
    <t>Участие в работе эксперимента АНКЕ</t>
  </si>
  <si>
    <t>Парьев Э.Я.</t>
  </si>
  <si>
    <t>Полянский А.Ю.</t>
  </si>
  <si>
    <t>Эксперимент ATLAS</t>
  </si>
  <si>
    <t>Цукерман И.И.</t>
  </si>
  <si>
    <t>Макарычев С.П.</t>
  </si>
  <si>
    <t>Швейцария, ЦЕРН</t>
  </si>
  <si>
    <t>1 месяц</t>
  </si>
  <si>
    <t>Регламентные работы в эксперименте АТЛАС</t>
  </si>
  <si>
    <t>2 месяца</t>
  </si>
  <si>
    <t>Гаврилюк А.А.</t>
  </si>
  <si>
    <t>&lt;1 месяц</t>
  </si>
  <si>
    <t>Жохов А.С</t>
  </si>
  <si>
    <t>Жохов А.С.</t>
  </si>
  <si>
    <t>Рамакоти Е.Н.</t>
  </si>
  <si>
    <t>Шаталов П.Б.</t>
  </si>
  <si>
    <t>Горбунов П.А.</t>
  </si>
  <si>
    <t>Эксперимент CMS</t>
  </si>
  <si>
    <t>Гаврилов В.Б.</t>
  </si>
  <si>
    <t>Спиридонов А.А.</t>
  </si>
  <si>
    <t>Февраль - апрель, 2 мес.</t>
  </si>
  <si>
    <t>участие в эксперименте CMS</t>
  </si>
  <si>
    <t>Октябрь — ноябрь, 2 мес.</t>
  </si>
  <si>
    <t xml:space="preserve">Попов В.П. </t>
  </si>
  <si>
    <t>Лычковская Н.В.</t>
  </si>
  <si>
    <t>Март — апрель, 15 дн.</t>
  </si>
  <si>
    <t>Июнь — июль, 1 мес.</t>
  </si>
  <si>
    <t>Сафронов Г.Б.</t>
  </si>
  <si>
    <t>Январь — февраль, 1 мес.</t>
  </si>
  <si>
    <t>Ноябрь — декабрь, 1 мес.</t>
  </si>
  <si>
    <t xml:space="preserve">Жокин А.С. </t>
  </si>
  <si>
    <t>Октябрь — декабрь, 2 мес.</t>
  </si>
  <si>
    <t>Томс М.Д.</t>
  </si>
  <si>
    <t>Апрель — май, 2 мес.</t>
  </si>
  <si>
    <t>Ноябрь — декабрь, 2 мес.</t>
  </si>
  <si>
    <t xml:space="preserve">Гаврилов В.Б. </t>
  </si>
  <si>
    <t>Январь — март, 2 мес.</t>
  </si>
  <si>
    <t>Май — июль, 2 мес.</t>
  </si>
  <si>
    <t xml:space="preserve">Степеннов А. </t>
  </si>
  <si>
    <t>Июль — сентябрь, 2 мес.</t>
  </si>
  <si>
    <t xml:space="preserve">Додонова А.И. </t>
  </si>
  <si>
    <t xml:space="preserve">Июль — август, 1 мес. </t>
  </si>
  <si>
    <t>Эксперимент ALICE</t>
  </si>
  <si>
    <t>1 квартал, 1 неделя</t>
  </si>
  <si>
    <t>Участие в совещании ALICE-TOF</t>
  </si>
  <si>
    <t>3 квартал, 1 неделя</t>
  </si>
  <si>
    <t>Жигарева Н.М.</t>
  </si>
  <si>
    <t>1 квартал, 1 месяц</t>
  </si>
  <si>
    <t>Участие в обработке данных</t>
  </si>
  <si>
    <t>3 квартал, 1 месяц</t>
  </si>
  <si>
    <t>Киселев С.М.</t>
  </si>
  <si>
    <t>1 квартал, 1.5 месяц</t>
  </si>
  <si>
    <t>3 квартал, 1.5 месяц</t>
  </si>
  <si>
    <t>Дубна , Россия</t>
  </si>
  <si>
    <t>неделя, сентябрь,</t>
  </si>
  <si>
    <t>Участие в конференции "Балдинская осень"</t>
  </si>
  <si>
    <t>Малькевич Д.Б.</t>
  </si>
  <si>
    <t>Участие в работах по детектору TOF</t>
  </si>
  <si>
    <t>Участие в дежурствах</t>
  </si>
  <si>
    <t>Султанов Р.И.</t>
  </si>
  <si>
    <t>Ширинкин С.Б.</t>
  </si>
  <si>
    <t>2 квартал, 0.8 месяца</t>
  </si>
  <si>
    <t>Проведение пучкового сеанса</t>
  </si>
  <si>
    <t>4 квартал, 0.8 месяца</t>
  </si>
  <si>
    <t>Гришук Ю.Г.</t>
  </si>
  <si>
    <t>2 квартал, 1.5 месяца</t>
  </si>
  <si>
    <t>4 квартал, 1.5 месяца</t>
  </si>
  <si>
    <t>12 марта  - 2 апреля</t>
  </si>
  <si>
    <t>Прокудин М.С</t>
  </si>
  <si>
    <t>Королько И.Е.</t>
  </si>
  <si>
    <t>Эксперимент СВМ</t>
  </si>
  <si>
    <t>Зайцев Ю.М.</t>
  </si>
  <si>
    <t>7 дней март</t>
  </si>
  <si>
    <t>участие в 31 совещании коллаборации CBM</t>
  </si>
  <si>
    <t>Прокудин М.С.</t>
  </si>
  <si>
    <t>7 дней июнь</t>
  </si>
  <si>
    <t>участие в рабочем совещании CBM</t>
  </si>
  <si>
    <t>Семенников А.И.</t>
  </si>
  <si>
    <t>7 дней ноябрь</t>
  </si>
  <si>
    <t>участие в 32 совещании коллаборации CBM</t>
  </si>
  <si>
    <t>Германия, Университет Гальдельберга</t>
  </si>
  <si>
    <t xml:space="preserve">10 дней апрель-июнь </t>
  </si>
  <si>
    <t>участие в рабочем совещании CBM (Гейдельберг)</t>
  </si>
  <si>
    <t>Германия, HZDR, Дрезден</t>
  </si>
  <si>
    <t>7 дней февраль-апрель</t>
  </si>
  <si>
    <t>участие в рабочем совещании CBM (Дрезден)</t>
  </si>
  <si>
    <t>Эксперимент ХАДЕС</t>
  </si>
  <si>
    <t>Мельников И.Е.</t>
  </si>
  <si>
    <t>1 месяц, 1 квартал</t>
  </si>
  <si>
    <t>Участие в работам по электромагнитному калориметру</t>
  </si>
  <si>
    <t>1 месяц, 3 квартал</t>
  </si>
  <si>
    <t>Хомяков В.А.</t>
  </si>
  <si>
    <t>Жилин А.В.</t>
  </si>
  <si>
    <t>30 дней, октябрь-ноябрь</t>
  </si>
  <si>
    <t>Проведение анлиза данных по столкновениям Аl+Alс целью изучения К0s+p корреляций.</t>
  </si>
  <si>
    <t>Лебедев А.А.</t>
  </si>
  <si>
    <t>Проведение сеанса пучковых измерений на установке ХАДЕС.</t>
  </si>
  <si>
    <t>Соколов М.М. (ИВЦ)</t>
  </si>
  <si>
    <t>Соколов М.М.</t>
  </si>
  <si>
    <t>Люблев Н.Е.</t>
  </si>
  <si>
    <t>Россия, г.Дубна</t>
  </si>
  <si>
    <t>5 сут.</t>
  </si>
  <si>
    <t>Участие  в работе конференции.</t>
  </si>
  <si>
    <t>Люблев Е.А.</t>
  </si>
  <si>
    <t>Зельдович О.Я (лаб 201)</t>
  </si>
  <si>
    <t>Белов В.А.</t>
  </si>
  <si>
    <t>Участие в конференции секции ядерной физики ОФН РАН</t>
  </si>
  <si>
    <t>Участие в конференции ICPPA-2018</t>
  </si>
  <si>
    <t>Брагута В.В.(лаб. 191)</t>
  </si>
  <si>
    <t>Рогожкин С.В.</t>
  </si>
  <si>
    <t>Искандаров Н.А.</t>
  </si>
  <si>
    <t>Обнинск, Россия, ФЭИ</t>
  </si>
  <si>
    <t>2018 апрель</t>
  </si>
  <si>
    <t>Отраслевой научный семинар "Физика радиационных повреждений материалов атомной техники"</t>
  </si>
  <si>
    <t xml:space="preserve"> Хомич А.А.</t>
  </si>
  <si>
    <t>1 сотрудник</t>
  </si>
  <si>
    <t>2018 июнь</t>
  </si>
  <si>
    <t>Россия, Совет РАН по проблеме «Радиационная физика твердого тела»</t>
  </si>
  <si>
    <t>2018 ноябрь</t>
  </si>
  <si>
    <t>Выездная сессия Научного Совета РАН по проблеме «Радиационная физика твердого тела»</t>
  </si>
  <si>
    <t>Рабочее совещание по проекту R&amp;D50 CERN</t>
  </si>
  <si>
    <t>2018 сентябрь-октябрь</t>
  </si>
  <si>
    <t>Участие в работах по проекту R&amp;D50 CERN</t>
  </si>
  <si>
    <t>Россия</t>
  </si>
  <si>
    <t>Жемчугов Е. В.</t>
  </si>
  <si>
    <t>Невзоров Р. Б.</t>
  </si>
  <si>
    <t>Годунов С. И.</t>
  </si>
  <si>
    <t>Новиков В. А.</t>
  </si>
  <si>
    <t>Захаров А.Ф.</t>
  </si>
  <si>
    <t xml:space="preserve">Барабаш А.С. </t>
  </si>
  <si>
    <t>Коновалов С.И.</t>
  </si>
  <si>
    <t>Мартемьянов М.А. или Куликов В.В.</t>
  </si>
  <si>
    <t xml:space="preserve"> Голубев А.А.</t>
  </si>
  <si>
    <t>Мартемьянов М.А.</t>
  </si>
  <si>
    <t>Зельдович О.Я.</t>
  </si>
  <si>
    <t>Юдин А.В.</t>
  </si>
  <si>
    <t>Барабаш А.С. (лаб. 213)</t>
  </si>
  <si>
    <t>Юдин А.В. (Астрофизика, лаб. 230)</t>
  </si>
  <si>
    <t>Егорычев В.Ю.</t>
  </si>
  <si>
    <t>март-апрель</t>
  </si>
  <si>
    <t>октябрь-ноябрь</t>
  </si>
  <si>
    <t>февраль-март</t>
  </si>
  <si>
    <t>сентябрь-октябрь, 30 дней</t>
  </si>
  <si>
    <t>апрель-май</t>
  </si>
  <si>
    <t>сентябрь-октябрь</t>
  </si>
  <si>
    <t>Май-Июнь, 30 дней</t>
  </si>
  <si>
    <t>Июнь-июль, 30 дней</t>
  </si>
  <si>
    <t>август, 30 дней</t>
  </si>
  <si>
    <t>ЦЕРН (Женева)</t>
  </si>
  <si>
    <t>Никитин Н.В.</t>
  </si>
  <si>
    <t>Перейма Д.Ю.</t>
  </si>
  <si>
    <t>Саврина Д.В.</t>
  </si>
  <si>
    <t>Голубков Д.Ю.</t>
  </si>
  <si>
    <t>Семенников А.</t>
  </si>
  <si>
    <t>Матюнин В.</t>
  </si>
  <si>
    <t>Данилина А.В.</t>
  </si>
  <si>
    <t>Бояркина О.</t>
  </si>
  <si>
    <t>Участие в эксперименте LHCb</t>
  </si>
  <si>
    <t>Эксперимент  LHCb</t>
  </si>
  <si>
    <t>План командировок, оплачиваемых Федеральным государственным бюджетным учреждением «Институт теоретической и экспериментальной физики имени А.И. Алиханова Национального исследовательского центра «Курчатовский институт» в 2018 году</t>
  </si>
  <si>
    <t>Главный бухгалтер</t>
  </si>
  <si>
    <t>Балакина И.В.</t>
  </si>
  <si>
    <t>Рязанцев В.В.</t>
  </si>
  <si>
    <t>Начальник планово-экономического отдела</t>
  </si>
  <si>
    <t xml:space="preserve">                                       ________________Егорычев В.Ю.</t>
  </si>
  <si>
    <t xml:space="preserve">                                       «___» ___________20___г.</t>
  </si>
  <si>
    <t>1 человек</t>
  </si>
  <si>
    <t>Участие в конференции RuPAC'18</t>
  </si>
  <si>
    <t>Кулевой Тимур Вячеславович</t>
  </si>
  <si>
    <t>Китай</t>
  </si>
  <si>
    <t>Участие в конференции LINAC 2018</t>
  </si>
  <si>
    <t>Столбунов Валерий  Семенович</t>
  </si>
  <si>
    <t>Россия, Лыткарено</t>
  </si>
  <si>
    <t>2 дней</t>
  </si>
  <si>
    <t>Участие в конференции "Радиационная стойкость электронных систем 2018"</t>
  </si>
  <si>
    <t>Канцырев Алексей Викторович</t>
  </si>
  <si>
    <t>Россия, Эльбрус</t>
  </si>
  <si>
    <t>Участие в конференции XXXIII International Conference on Equations of State for Matter 2018</t>
  </si>
  <si>
    <t>май 2018</t>
  </si>
  <si>
    <t>Участие в совместных экспериментальных работах</t>
  </si>
  <si>
    <t>Южная Корея, KAIST</t>
  </si>
  <si>
    <t>6 дней, август</t>
  </si>
  <si>
    <t>Участие в конференции 22-nd International Symposium on Heavy Ion Fusion and Beam-Driven High Energy Density Science (HIF2018)</t>
  </si>
  <si>
    <t>Гаврилин Роман Олегович</t>
  </si>
  <si>
    <t>Рудской Игорь Васильевич</t>
  </si>
  <si>
    <t>Россия, Звенигород</t>
  </si>
  <si>
    <t>5 дней, апрель</t>
  </si>
  <si>
    <t>Участие в конференции XLV Международная конференция по физике плазмы и управляемому термоядерному синтезу</t>
  </si>
  <si>
    <t>Дроздовский Александр Андреевич</t>
  </si>
  <si>
    <t>Панюшкин Всеволод Алексеевич</t>
  </si>
  <si>
    <t>Богданов Антон Валентинович</t>
  </si>
  <si>
    <t>Севастополь, Россия, МИЭМ ВШЭ</t>
  </si>
  <si>
    <t>2018 июль</t>
  </si>
  <si>
    <t>участие в  Международной конференции "РАДИАЦИОННАЯ ФИЗИКА ТВЁРДОГО ТЕЛА"</t>
  </si>
  <si>
    <t>США, Вашингтон, НИСТ</t>
  </si>
  <si>
    <t>Atom Probe Tomography and Microscopy (APT&amp;M) 2018</t>
  </si>
  <si>
    <t>Европа</t>
  </si>
  <si>
    <t>APT European Workshop 2018</t>
  </si>
  <si>
    <t>США, Сиэттл</t>
  </si>
  <si>
    <t>2018 октябрь</t>
  </si>
  <si>
    <t>NuMat2018: The Nuclear Materials Conference</t>
  </si>
  <si>
    <t>Венгрия, Будапешт</t>
  </si>
  <si>
    <t>июль</t>
  </si>
  <si>
    <t>Junior EUROMAT Conference</t>
  </si>
  <si>
    <t>Германия, GSI</t>
  </si>
  <si>
    <t>Участие в работах по проекту BIOMAT FAIR</t>
  </si>
  <si>
    <t>Степанов С.В.</t>
  </si>
  <si>
    <t>Соединенние штаты Америки. Орландо, Флорида</t>
  </si>
  <si>
    <t>19-24 авг 2018</t>
  </si>
  <si>
    <t>Участие в Международн конф. по аннигиляции позитронов ICPA-18</t>
  </si>
  <si>
    <t>Индия, Мумбай</t>
  </si>
  <si>
    <t>22-24 марта 2018</t>
  </si>
  <si>
    <t>Участие в Международн конф. по аннигиляции позитронов Positrons in Materials, Medicine and Industry (POSITRON-2018)</t>
  </si>
  <si>
    <t>Франция, CAEN</t>
  </si>
  <si>
    <t>Участие в 10TH INTERNATIONAL SYMPOSIUM ON SWIFT HEAVY IONS IN MATTER</t>
  </si>
  <si>
    <t>Залужный А.Г.</t>
  </si>
  <si>
    <t>Лущевская Е.В.</t>
  </si>
  <si>
    <t>Норвегия ,Свинол</t>
  </si>
  <si>
    <t>Январь, 12 дней</t>
  </si>
  <si>
    <t>Участие в совещании, чтение леций</t>
  </si>
  <si>
    <t>Приложение к приказу №16 от 03.02.2014» О введение в действие Положение о порядке направления</t>
  </si>
  <si>
    <t>УТВЕРЖДАЮ</t>
  </si>
  <si>
    <t xml:space="preserve">Директор </t>
  </si>
  <si>
    <t>НИЦ «Курчатовский институт» - ИТЭФ</t>
  </si>
  <si>
    <t>работников ФГБУ «ГНЦ РФ ИТЭФ» в служебные командировки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</si>
</sst>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name val="Times New Roman"/>
      <family val="1"/>
      <charset val="204"/>
    </font>
    <font>
      <sz val="8"/>
      <name val="Arial"/>
      <family val="2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1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1" fillId="0" borderId="0"/>
    <xf numFmtId="0" fontId="12" fillId="0" borderId="0"/>
    <xf numFmtId="0" fontId="3" fillId="0" borderId="0"/>
  </cellStyleXfs>
  <cellXfs count="77">
    <xf numFmtId="0" fontId="0" fillId="0" borderId="0" xfId="0"/>
    <xf numFmtId="1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" fontId="6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" xfId="4" applyFont="1" applyFill="1" applyBorder="1" applyAlignment="1">
      <alignment horizontal="center" vertical="top" wrapText="1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1" xfId="4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1" xfId="1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4" applyNumberFormat="1" applyFont="1" applyFill="1" applyBorder="1" applyAlignment="1">
      <alignment horizontal="left" vertical="center" wrapText="1"/>
    </xf>
    <xf numFmtId="49" fontId="6" fillId="0" borderId="1" xfId="14" applyNumberFormat="1" applyFont="1" applyBorder="1" applyAlignment="1">
      <alignment horizontal="left" vertical="center" wrapText="1"/>
    </xf>
    <xf numFmtId="0" fontId="6" fillId="0" borderId="0" xfId="0" applyFont="1" applyFill="1" applyBorder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7" fillId="0" borderId="0" xfId="0" applyFont="1" applyAlignment="1"/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</cellXfs>
  <cellStyles count="15">
    <cellStyle name="Excel Built-in Normal" xfId="5"/>
    <cellStyle name="Excel Built-in Normal 1" xfId="7"/>
    <cellStyle name="Excel Built-in Normal 2" xfId="12"/>
    <cellStyle name="TableStyleLight1" xfId="14"/>
    <cellStyle name="Обычный" xfId="0" builtinId="0"/>
    <cellStyle name="Обычный 2" xfId="1"/>
    <cellStyle name="Обычный 2 2" xfId="3"/>
    <cellStyle name="Обычный 2 2 2" xfId="8"/>
    <cellStyle name="Обычный 3" xfId="2"/>
    <cellStyle name="Обычный 3 2" xfId="9"/>
    <cellStyle name="Обычный 4" xfId="4"/>
    <cellStyle name="Обычный 4 2" xfId="10"/>
    <cellStyle name="Обычный 5" xfId="6"/>
    <cellStyle name="Обычный 6" xfId="11"/>
    <cellStyle name="Обычный 6 2" xfId="13"/>
  </cellStyles>
  <dxfs count="0"/>
  <tableStyles count="0" defaultTableStyle="TableStyleMedium9" defaultPivotStyle="PivotStyleLight16"/>
  <colors>
    <mruColors>
      <color rgb="FF954E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2:L214"/>
  <sheetViews>
    <sheetView tabSelected="1" zoomScale="70" zoomScaleNormal="70" workbookViewId="0">
      <pane ySplit="17" topLeftCell="A198" activePane="bottomLeft" state="frozen"/>
      <selection pane="bottomLeft" activeCell="F2" sqref="F2:H2"/>
    </sheetView>
  </sheetViews>
  <sheetFormatPr defaultRowHeight="18.75" x14ac:dyDescent="0.3"/>
  <cols>
    <col min="1" max="1" width="27" style="50" customWidth="1"/>
    <col min="2" max="2" width="19.7109375" style="50" customWidth="1"/>
    <col min="3" max="3" width="24.5703125" style="50" bestFit="1" customWidth="1"/>
    <col min="4" max="4" width="45.140625" style="51" customWidth="1"/>
    <col min="5" max="5" width="23.42578125" style="52" customWidth="1"/>
    <col min="6" max="6" width="53.7109375" style="51" customWidth="1"/>
    <col min="7" max="8" width="18.7109375" style="52" customWidth="1"/>
    <col min="9" max="10" width="9.140625" style="52"/>
    <col min="11" max="11" width="9" style="52" bestFit="1" customWidth="1"/>
    <col min="12" max="16384" width="9.140625" style="52"/>
  </cols>
  <sheetData>
    <row r="2" spans="1:12" ht="48" customHeight="1" x14ac:dyDescent="0.3">
      <c r="F2" s="67" t="s">
        <v>377</v>
      </c>
      <c r="G2" s="67"/>
      <c r="H2" s="67"/>
    </row>
    <row r="3" spans="1:12" ht="19.5" customHeight="1" x14ac:dyDescent="0.3">
      <c r="F3" s="67" t="s">
        <v>381</v>
      </c>
      <c r="G3" s="67"/>
      <c r="H3" s="67"/>
    </row>
    <row r="4" spans="1:12" x14ac:dyDescent="0.3">
      <c r="I4" s="49"/>
      <c r="J4" s="49"/>
      <c r="K4" s="49"/>
      <c r="L4" s="49"/>
    </row>
    <row r="5" spans="1:12" ht="22.5" x14ac:dyDescent="0.3">
      <c r="F5" s="68" t="s">
        <v>378</v>
      </c>
      <c r="G5" s="68"/>
      <c r="H5" s="68"/>
    </row>
    <row r="6" spans="1:12" ht="23.25" x14ac:dyDescent="0.35">
      <c r="F6" s="65"/>
      <c r="G6" s="64"/>
      <c r="H6" s="64"/>
    </row>
    <row r="7" spans="1:12" ht="23.25" x14ac:dyDescent="0.35">
      <c r="F7" s="69" t="s">
        <v>379</v>
      </c>
      <c r="G7" s="69"/>
      <c r="H7" s="69"/>
    </row>
    <row r="8" spans="1:12" ht="23.25" x14ac:dyDescent="0.35">
      <c r="F8" s="69" t="s">
        <v>380</v>
      </c>
      <c r="G8" s="69"/>
      <c r="H8" s="69"/>
    </row>
    <row r="9" spans="1:12" ht="23.25" x14ac:dyDescent="0.35">
      <c r="F9" s="60"/>
      <c r="G9" s="61"/>
      <c r="H9" s="61"/>
    </row>
    <row r="10" spans="1:12" ht="23.25" x14ac:dyDescent="0.35">
      <c r="F10" s="70" t="s">
        <v>321</v>
      </c>
      <c r="G10" s="70"/>
      <c r="H10" s="70"/>
    </row>
    <row r="11" spans="1:12" ht="23.25" x14ac:dyDescent="0.35">
      <c r="F11" s="70" t="s">
        <v>322</v>
      </c>
      <c r="G11" s="70"/>
      <c r="H11" s="70"/>
    </row>
    <row r="12" spans="1:12" x14ac:dyDescent="0.3">
      <c r="I12" s="49"/>
      <c r="J12" s="49"/>
      <c r="K12" s="49"/>
      <c r="L12" s="49"/>
    </row>
    <row r="13" spans="1:12" ht="18.75" customHeight="1" x14ac:dyDescent="0.3">
      <c r="A13" s="66" t="s">
        <v>316</v>
      </c>
      <c r="B13" s="66"/>
      <c r="C13" s="66"/>
      <c r="D13" s="66"/>
      <c r="E13" s="66"/>
      <c r="F13" s="66"/>
      <c r="G13" s="66"/>
      <c r="H13" s="66"/>
      <c r="I13" s="56"/>
      <c r="J13" s="56"/>
      <c r="K13" s="56"/>
      <c r="L13" s="49"/>
    </row>
    <row r="14" spans="1:12" x14ac:dyDescent="0.3">
      <c r="A14" s="66"/>
      <c r="B14" s="66"/>
      <c r="C14" s="66"/>
      <c r="D14" s="66"/>
      <c r="E14" s="66"/>
      <c r="F14" s="66"/>
      <c r="G14" s="66"/>
      <c r="H14" s="66"/>
      <c r="I14" s="56"/>
      <c r="J14" s="56"/>
      <c r="K14" s="56"/>
      <c r="L14" s="49"/>
    </row>
    <row r="15" spans="1:12" x14ac:dyDescent="0.3">
      <c r="A15" s="66"/>
      <c r="B15" s="66"/>
      <c r="C15" s="66"/>
      <c r="D15" s="66"/>
      <c r="E15" s="66"/>
      <c r="F15" s="66"/>
      <c r="G15" s="66"/>
      <c r="H15" s="66"/>
      <c r="I15" s="56"/>
      <c r="J15" s="56"/>
      <c r="K15" s="56"/>
      <c r="L15" s="49"/>
    </row>
    <row r="17" spans="1:12" s="53" customFormat="1" ht="37.5" x14ac:dyDescent="0.3">
      <c r="A17" s="2" t="s">
        <v>5</v>
      </c>
      <c r="B17" s="2" t="s">
        <v>6</v>
      </c>
      <c r="C17" s="2" t="s">
        <v>0</v>
      </c>
      <c r="D17" s="2" t="s">
        <v>1</v>
      </c>
      <c r="E17" s="2" t="s">
        <v>2</v>
      </c>
      <c r="F17" s="6" t="s">
        <v>7</v>
      </c>
      <c r="G17" s="2" t="s">
        <v>9</v>
      </c>
      <c r="H17" s="2" t="s">
        <v>3</v>
      </c>
      <c r="I17" s="57"/>
      <c r="J17" s="57"/>
      <c r="K17" s="57"/>
      <c r="L17" s="57"/>
    </row>
    <row r="18" spans="1:12" ht="37.5" x14ac:dyDescent="0.3">
      <c r="A18" s="42" t="s">
        <v>39</v>
      </c>
      <c r="B18" s="41" t="s">
        <v>11</v>
      </c>
      <c r="C18" s="41" t="s">
        <v>11</v>
      </c>
      <c r="D18" s="5" t="s">
        <v>12</v>
      </c>
      <c r="E18" s="5" t="s">
        <v>13</v>
      </c>
      <c r="F18" s="5" t="s">
        <v>14</v>
      </c>
      <c r="G18" s="39">
        <v>20000</v>
      </c>
      <c r="H18" s="39">
        <f t="shared" ref="H18:H58" si="0">SUM(G18:G18)</f>
        <v>20000</v>
      </c>
    </row>
    <row r="19" spans="1:12" ht="56.25" x14ac:dyDescent="0.3">
      <c r="A19" s="42" t="s">
        <v>39</v>
      </c>
      <c r="B19" s="27" t="s">
        <v>11</v>
      </c>
      <c r="C19" s="41" t="s">
        <v>11</v>
      </c>
      <c r="D19" s="5" t="s">
        <v>15</v>
      </c>
      <c r="E19" s="5" t="s">
        <v>16</v>
      </c>
      <c r="F19" s="5" t="s">
        <v>130</v>
      </c>
      <c r="G19" s="39">
        <v>20000</v>
      </c>
      <c r="H19" s="39">
        <f t="shared" si="0"/>
        <v>20000</v>
      </c>
    </row>
    <row r="20" spans="1:12" s="49" customFormat="1" ht="37.5" x14ac:dyDescent="0.3">
      <c r="A20" s="42" t="s">
        <v>39</v>
      </c>
      <c r="B20" s="41" t="s">
        <v>11</v>
      </c>
      <c r="C20" s="41" t="s">
        <v>17</v>
      </c>
      <c r="D20" s="5" t="s">
        <v>12</v>
      </c>
      <c r="E20" s="5" t="s">
        <v>18</v>
      </c>
      <c r="F20" s="5" t="s">
        <v>14</v>
      </c>
      <c r="G20" s="39">
        <v>20000</v>
      </c>
      <c r="H20" s="39">
        <f t="shared" si="0"/>
        <v>20000</v>
      </c>
    </row>
    <row r="21" spans="1:12" ht="56.25" x14ac:dyDescent="0.3">
      <c r="A21" s="42" t="s">
        <v>39</v>
      </c>
      <c r="B21" s="41" t="s">
        <v>11</v>
      </c>
      <c r="C21" s="41" t="s">
        <v>17</v>
      </c>
      <c r="D21" s="5" t="s">
        <v>15</v>
      </c>
      <c r="E21" s="5" t="s">
        <v>19</v>
      </c>
      <c r="F21" s="5" t="s">
        <v>130</v>
      </c>
      <c r="G21" s="39">
        <v>20000</v>
      </c>
      <c r="H21" s="39">
        <f t="shared" si="0"/>
        <v>20000</v>
      </c>
    </row>
    <row r="22" spans="1:12" ht="56.25" x14ac:dyDescent="0.3">
      <c r="A22" s="42" t="s">
        <v>39</v>
      </c>
      <c r="B22" s="41" t="s">
        <v>11</v>
      </c>
      <c r="C22" s="41" t="s">
        <v>20</v>
      </c>
      <c r="D22" s="5" t="s">
        <v>15</v>
      </c>
      <c r="E22" s="5" t="s">
        <v>18</v>
      </c>
      <c r="F22" s="5" t="s">
        <v>130</v>
      </c>
      <c r="G22" s="39">
        <v>20000</v>
      </c>
      <c r="H22" s="39">
        <f t="shared" si="0"/>
        <v>20000</v>
      </c>
    </row>
    <row r="23" spans="1:12" ht="56.25" x14ac:dyDescent="0.3">
      <c r="A23" s="42" t="s">
        <v>39</v>
      </c>
      <c r="B23" s="41" t="s">
        <v>11</v>
      </c>
      <c r="C23" s="41" t="s">
        <v>21</v>
      </c>
      <c r="D23" s="5" t="s">
        <v>15</v>
      </c>
      <c r="E23" s="5" t="s">
        <v>22</v>
      </c>
      <c r="F23" s="5" t="s">
        <v>14</v>
      </c>
      <c r="G23" s="39">
        <v>20000</v>
      </c>
      <c r="H23" s="39">
        <f t="shared" si="0"/>
        <v>20000</v>
      </c>
    </row>
    <row r="24" spans="1:12" ht="56.25" x14ac:dyDescent="0.3">
      <c r="A24" s="42" t="s">
        <v>39</v>
      </c>
      <c r="B24" s="41" t="s">
        <v>11</v>
      </c>
      <c r="C24" s="41" t="s">
        <v>23</v>
      </c>
      <c r="D24" s="5" t="s">
        <v>15</v>
      </c>
      <c r="E24" s="5" t="s">
        <v>24</v>
      </c>
      <c r="F24" s="5" t="s">
        <v>130</v>
      </c>
      <c r="G24" s="39">
        <v>20000</v>
      </c>
      <c r="H24" s="39">
        <f t="shared" si="0"/>
        <v>20000</v>
      </c>
    </row>
    <row r="25" spans="1:12" ht="56.25" x14ac:dyDescent="0.3">
      <c r="A25" s="42" t="s">
        <v>39</v>
      </c>
      <c r="B25" s="41" t="s">
        <v>11</v>
      </c>
      <c r="C25" s="41" t="s">
        <v>25</v>
      </c>
      <c r="D25" s="5" t="s">
        <v>15</v>
      </c>
      <c r="E25" s="5" t="s">
        <v>26</v>
      </c>
      <c r="F25" s="5" t="s">
        <v>130</v>
      </c>
      <c r="G25" s="39">
        <v>20000</v>
      </c>
      <c r="H25" s="39">
        <f t="shared" si="0"/>
        <v>20000</v>
      </c>
    </row>
    <row r="26" spans="1:12" s="49" customFormat="1" ht="56.25" x14ac:dyDescent="0.3">
      <c r="A26" s="42" t="s">
        <v>39</v>
      </c>
      <c r="B26" s="41" t="s">
        <v>11</v>
      </c>
      <c r="C26" s="41" t="s">
        <v>27</v>
      </c>
      <c r="D26" s="5" t="s">
        <v>15</v>
      </c>
      <c r="E26" s="5" t="s">
        <v>16</v>
      </c>
      <c r="F26" s="5" t="s">
        <v>130</v>
      </c>
      <c r="G26" s="39">
        <v>20000</v>
      </c>
      <c r="H26" s="39">
        <f t="shared" si="0"/>
        <v>20000</v>
      </c>
    </row>
    <row r="27" spans="1:12" s="49" customFormat="1" ht="37.5" x14ac:dyDescent="0.3">
      <c r="A27" s="42" t="s">
        <v>39</v>
      </c>
      <c r="B27" s="42" t="s">
        <v>35</v>
      </c>
      <c r="C27" s="42" t="s">
        <v>281</v>
      </c>
      <c r="D27" s="3" t="s">
        <v>29</v>
      </c>
      <c r="E27" s="3" t="s">
        <v>30</v>
      </c>
      <c r="F27" s="3" t="s">
        <v>31</v>
      </c>
      <c r="G27" s="39">
        <v>5000</v>
      </c>
      <c r="H27" s="39">
        <f t="shared" si="0"/>
        <v>5000</v>
      </c>
    </row>
    <row r="28" spans="1:12" ht="75" x14ac:dyDescent="0.3">
      <c r="A28" s="42" t="s">
        <v>39</v>
      </c>
      <c r="B28" s="42" t="s">
        <v>35</v>
      </c>
      <c r="C28" s="42" t="s">
        <v>281</v>
      </c>
      <c r="D28" s="3" t="s">
        <v>32</v>
      </c>
      <c r="E28" s="3" t="s">
        <v>33</v>
      </c>
      <c r="F28" s="3" t="s">
        <v>34</v>
      </c>
      <c r="G28" s="39">
        <v>30000</v>
      </c>
      <c r="H28" s="39">
        <f t="shared" si="0"/>
        <v>30000</v>
      </c>
    </row>
    <row r="29" spans="1:12" ht="56.25" x14ac:dyDescent="0.3">
      <c r="A29" s="42" t="s">
        <v>39</v>
      </c>
      <c r="B29" s="42" t="s">
        <v>36</v>
      </c>
      <c r="C29" s="42" t="s">
        <v>282</v>
      </c>
      <c r="D29" s="3" t="s">
        <v>37</v>
      </c>
      <c r="E29" s="5" t="s">
        <v>30</v>
      </c>
      <c r="F29" s="3" t="s">
        <v>38</v>
      </c>
      <c r="G29" s="39">
        <v>5000</v>
      </c>
      <c r="H29" s="39">
        <f t="shared" si="0"/>
        <v>5000</v>
      </c>
    </row>
    <row r="30" spans="1:12" ht="75" x14ac:dyDescent="0.3">
      <c r="A30" s="42" t="s">
        <v>39</v>
      </c>
      <c r="B30" s="46" t="s">
        <v>36</v>
      </c>
      <c r="C30" s="42" t="s">
        <v>282</v>
      </c>
      <c r="D30" s="3" t="s">
        <v>40</v>
      </c>
      <c r="E30" s="3" t="s">
        <v>41</v>
      </c>
      <c r="F30" s="3" t="s">
        <v>42</v>
      </c>
      <c r="G30" s="39">
        <f>500*60</f>
        <v>30000</v>
      </c>
      <c r="H30" s="39">
        <f t="shared" si="0"/>
        <v>30000</v>
      </c>
    </row>
    <row r="31" spans="1:12" ht="56.25" x14ac:dyDescent="0.3">
      <c r="A31" s="42" t="s">
        <v>39</v>
      </c>
      <c r="B31" s="42" t="s">
        <v>36</v>
      </c>
      <c r="C31" s="42" t="s">
        <v>283</v>
      </c>
      <c r="D31" s="3" t="s">
        <v>37</v>
      </c>
      <c r="E31" s="5" t="s">
        <v>30</v>
      </c>
      <c r="F31" s="3" t="s">
        <v>38</v>
      </c>
      <c r="G31" s="39">
        <v>5000</v>
      </c>
      <c r="H31" s="39">
        <f t="shared" si="0"/>
        <v>5000</v>
      </c>
    </row>
    <row r="32" spans="1:12" ht="56.25" x14ac:dyDescent="0.3">
      <c r="A32" s="42" t="s">
        <v>39</v>
      </c>
      <c r="B32" s="42" t="s">
        <v>36</v>
      </c>
      <c r="C32" s="42" t="s">
        <v>284</v>
      </c>
      <c r="D32" s="3" t="s">
        <v>37</v>
      </c>
      <c r="E32" s="5" t="s">
        <v>30</v>
      </c>
      <c r="F32" s="3" t="s">
        <v>38</v>
      </c>
      <c r="G32" s="39">
        <v>5000</v>
      </c>
      <c r="H32" s="39">
        <f t="shared" si="0"/>
        <v>5000</v>
      </c>
    </row>
    <row r="33" spans="1:8" ht="56.25" x14ac:dyDescent="0.3">
      <c r="A33" s="42" t="s">
        <v>39</v>
      </c>
      <c r="B33" s="42" t="s">
        <v>36</v>
      </c>
      <c r="C33" s="42" t="s">
        <v>36</v>
      </c>
      <c r="D33" s="3" t="s">
        <v>37</v>
      </c>
      <c r="E33" s="5" t="s">
        <v>30</v>
      </c>
      <c r="F33" s="3" t="s">
        <v>38</v>
      </c>
      <c r="G33" s="39">
        <v>5000</v>
      </c>
      <c r="H33" s="39">
        <f t="shared" si="0"/>
        <v>5000</v>
      </c>
    </row>
    <row r="34" spans="1:8" ht="56.25" x14ac:dyDescent="0.3">
      <c r="A34" s="42" t="s">
        <v>39</v>
      </c>
      <c r="B34" s="42" t="s">
        <v>36</v>
      </c>
      <c r="C34" s="42" t="s">
        <v>36</v>
      </c>
      <c r="D34" s="40" t="s">
        <v>43</v>
      </c>
      <c r="E34" s="4" t="s">
        <v>44</v>
      </c>
      <c r="F34" s="40" t="s">
        <v>45</v>
      </c>
      <c r="G34" s="39">
        <v>8000</v>
      </c>
      <c r="H34" s="39">
        <f t="shared" si="0"/>
        <v>8000</v>
      </c>
    </row>
    <row r="35" spans="1:8" ht="37.5" x14ac:dyDescent="0.3">
      <c r="A35" s="42" t="s">
        <v>39</v>
      </c>
      <c r="B35" s="42" t="s">
        <v>28</v>
      </c>
      <c r="C35" s="42" t="s">
        <v>289</v>
      </c>
      <c r="D35" s="40" t="s">
        <v>46</v>
      </c>
      <c r="E35" s="40" t="s">
        <v>47</v>
      </c>
      <c r="F35" s="40" t="s">
        <v>48</v>
      </c>
      <c r="G35" s="39">
        <v>25000</v>
      </c>
      <c r="H35" s="39">
        <f t="shared" si="0"/>
        <v>25000</v>
      </c>
    </row>
    <row r="36" spans="1:8" ht="56.25" x14ac:dyDescent="0.3">
      <c r="A36" s="42" t="s">
        <v>39</v>
      </c>
      <c r="B36" s="42" t="s">
        <v>28</v>
      </c>
      <c r="C36" s="42" t="s">
        <v>289</v>
      </c>
      <c r="D36" s="10" t="s">
        <v>49</v>
      </c>
      <c r="E36" s="10" t="s">
        <v>50</v>
      </c>
      <c r="F36" s="10" t="s">
        <v>51</v>
      </c>
      <c r="G36" s="39">
        <v>30000</v>
      </c>
      <c r="H36" s="39">
        <f t="shared" si="0"/>
        <v>30000</v>
      </c>
    </row>
    <row r="37" spans="1:8" ht="37.5" x14ac:dyDescent="0.3">
      <c r="A37" s="42" t="s">
        <v>39</v>
      </c>
      <c r="B37" s="42" t="s">
        <v>28</v>
      </c>
      <c r="C37" s="42" t="s">
        <v>289</v>
      </c>
      <c r="D37" s="40" t="s">
        <v>46</v>
      </c>
      <c r="E37" s="40" t="s">
        <v>52</v>
      </c>
      <c r="F37" s="40" t="s">
        <v>48</v>
      </c>
      <c r="G37" s="39">
        <v>25000</v>
      </c>
      <c r="H37" s="39">
        <f t="shared" si="0"/>
        <v>25000</v>
      </c>
    </row>
    <row r="38" spans="1:8" ht="56.25" x14ac:dyDescent="0.3">
      <c r="A38" s="42" t="s">
        <v>39</v>
      </c>
      <c r="B38" s="27" t="s">
        <v>53</v>
      </c>
      <c r="C38" s="27" t="s">
        <v>54</v>
      </c>
      <c r="D38" s="40" t="s">
        <v>55</v>
      </c>
      <c r="E38" s="40" t="s">
        <v>56</v>
      </c>
      <c r="F38" s="40" t="s">
        <v>57</v>
      </c>
      <c r="G38" s="39">
        <v>10000</v>
      </c>
      <c r="H38" s="39">
        <f t="shared" si="0"/>
        <v>10000</v>
      </c>
    </row>
    <row r="39" spans="1:8" ht="56.25" x14ac:dyDescent="0.3">
      <c r="A39" s="42" t="s">
        <v>39</v>
      </c>
      <c r="B39" s="27" t="s">
        <v>53</v>
      </c>
      <c r="C39" s="27" t="s">
        <v>53</v>
      </c>
      <c r="D39" s="40" t="s">
        <v>58</v>
      </c>
      <c r="E39" s="40" t="s">
        <v>59</v>
      </c>
      <c r="F39" s="40" t="s">
        <v>60</v>
      </c>
      <c r="G39" s="39">
        <v>0</v>
      </c>
      <c r="H39" s="39">
        <f t="shared" si="0"/>
        <v>0</v>
      </c>
    </row>
    <row r="40" spans="1:8" ht="56.25" x14ac:dyDescent="0.3">
      <c r="A40" s="42" t="s">
        <v>39</v>
      </c>
      <c r="B40" s="27" t="s">
        <v>53</v>
      </c>
      <c r="C40" s="29" t="s">
        <v>290</v>
      </c>
      <c r="D40" s="10" t="s">
        <v>58</v>
      </c>
      <c r="E40" s="10" t="s">
        <v>59</v>
      </c>
      <c r="F40" s="10" t="s">
        <v>60</v>
      </c>
      <c r="G40" s="39">
        <v>1000</v>
      </c>
      <c r="H40" s="39">
        <f t="shared" si="0"/>
        <v>1000</v>
      </c>
    </row>
    <row r="41" spans="1:8" ht="37.5" x14ac:dyDescent="0.3">
      <c r="A41" s="42" t="s">
        <v>39</v>
      </c>
      <c r="B41" s="27" t="s">
        <v>53</v>
      </c>
      <c r="C41" s="27" t="s">
        <v>61</v>
      </c>
      <c r="D41" s="40" t="s">
        <v>62</v>
      </c>
      <c r="E41" s="40" t="s">
        <v>63</v>
      </c>
      <c r="F41" s="40" t="s">
        <v>64</v>
      </c>
      <c r="G41" s="39">
        <v>25000</v>
      </c>
      <c r="H41" s="39">
        <f t="shared" si="0"/>
        <v>25000</v>
      </c>
    </row>
    <row r="42" spans="1:8" ht="37.5" x14ac:dyDescent="0.3">
      <c r="A42" s="42" t="s">
        <v>39</v>
      </c>
      <c r="B42" s="27" t="s">
        <v>53</v>
      </c>
      <c r="C42" s="27" t="s">
        <v>288</v>
      </c>
      <c r="D42" s="9" t="s">
        <v>65</v>
      </c>
      <c r="E42" s="40" t="s">
        <v>66</v>
      </c>
      <c r="F42" s="40" t="s">
        <v>67</v>
      </c>
      <c r="G42" s="39">
        <v>0</v>
      </c>
      <c r="H42" s="39">
        <f t="shared" si="0"/>
        <v>0</v>
      </c>
    </row>
    <row r="43" spans="1:8" ht="37.5" x14ac:dyDescent="0.3">
      <c r="A43" s="42" t="s">
        <v>39</v>
      </c>
      <c r="B43" s="27" t="s">
        <v>68</v>
      </c>
      <c r="C43" s="27" t="s">
        <v>68</v>
      </c>
      <c r="D43" s="40" t="s">
        <v>69</v>
      </c>
      <c r="E43" s="40" t="s">
        <v>70</v>
      </c>
      <c r="F43" s="40" t="s">
        <v>71</v>
      </c>
      <c r="G43" s="39">
        <v>20000</v>
      </c>
      <c r="H43" s="39">
        <f t="shared" si="0"/>
        <v>20000</v>
      </c>
    </row>
    <row r="44" spans="1:8" ht="37.5" x14ac:dyDescent="0.3">
      <c r="A44" s="42" t="s">
        <v>39</v>
      </c>
      <c r="B44" s="27" t="s">
        <v>68</v>
      </c>
      <c r="C44" s="27" t="s">
        <v>68</v>
      </c>
      <c r="D44" s="40" t="s">
        <v>55</v>
      </c>
      <c r="E44" s="40" t="s">
        <v>72</v>
      </c>
      <c r="F44" s="40" t="s">
        <v>73</v>
      </c>
      <c r="G44" s="39">
        <v>0</v>
      </c>
      <c r="H44" s="39">
        <f t="shared" si="0"/>
        <v>0</v>
      </c>
    </row>
    <row r="45" spans="1:8" ht="37.5" x14ac:dyDescent="0.3">
      <c r="A45" s="42" t="s">
        <v>39</v>
      </c>
      <c r="B45" s="47" t="s">
        <v>68</v>
      </c>
      <c r="C45" s="29" t="s">
        <v>74</v>
      </c>
      <c r="D45" s="10" t="s">
        <v>69</v>
      </c>
      <c r="E45" s="10" t="s">
        <v>70</v>
      </c>
      <c r="F45" s="10" t="s">
        <v>75</v>
      </c>
      <c r="G45" s="39">
        <v>20000</v>
      </c>
      <c r="H45" s="39">
        <f t="shared" si="0"/>
        <v>20000</v>
      </c>
    </row>
    <row r="46" spans="1:8" ht="37.5" x14ac:dyDescent="0.3">
      <c r="A46" s="27" t="s">
        <v>131</v>
      </c>
      <c r="B46" s="35" t="s">
        <v>131</v>
      </c>
      <c r="C46" s="27" t="s">
        <v>74</v>
      </c>
      <c r="D46" s="40" t="s">
        <v>76</v>
      </c>
      <c r="E46" s="40" t="s">
        <v>78</v>
      </c>
      <c r="F46" s="40" t="s">
        <v>77</v>
      </c>
      <c r="G46" s="39">
        <v>20000</v>
      </c>
      <c r="H46" s="39">
        <f t="shared" si="0"/>
        <v>20000</v>
      </c>
    </row>
    <row r="47" spans="1:8" ht="37.5" x14ac:dyDescent="0.3">
      <c r="A47" s="42" t="s">
        <v>39</v>
      </c>
      <c r="B47" s="27" t="s">
        <v>79</v>
      </c>
      <c r="C47" s="27" t="s">
        <v>80</v>
      </c>
      <c r="D47" s="40" t="s">
        <v>81</v>
      </c>
      <c r="E47" s="40" t="s">
        <v>82</v>
      </c>
      <c r="F47" s="40" t="s">
        <v>83</v>
      </c>
      <c r="G47" s="39">
        <v>0</v>
      </c>
      <c r="H47" s="39">
        <f t="shared" si="0"/>
        <v>0</v>
      </c>
    </row>
    <row r="48" spans="1:8" x14ac:dyDescent="0.3">
      <c r="A48" s="42" t="s">
        <v>39</v>
      </c>
      <c r="B48" s="47" t="s">
        <v>79</v>
      </c>
      <c r="C48" s="29" t="s">
        <v>80</v>
      </c>
      <c r="D48" s="10" t="s">
        <v>84</v>
      </c>
      <c r="E48" s="7">
        <v>43221</v>
      </c>
      <c r="F48" s="10" t="s">
        <v>85</v>
      </c>
      <c r="G48" s="39">
        <v>0</v>
      </c>
      <c r="H48" s="39">
        <f t="shared" si="0"/>
        <v>0</v>
      </c>
    </row>
    <row r="49" spans="1:8" ht="37.5" x14ac:dyDescent="0.3">
      <c r="A49" s="42" t="s">
        <v>39</v>
      </c>
      <c r="B49" s="47" t="s">
        <v>79</v>
      </c>
      <c r="C49" s="29" t="s">
        <v>80</v>
      </c>
      <c r="D49" s="10" t="s">
        <v>81</v>
      </c>
      <c r="E49" s="10" t="s">
        <v>86</v>
      </c>
      <c r="F49" s="10" t="s">
        <v>87</v>
      </c>
      <c r="G49" s="39">
        <v>0</v>
      </c>
      <c r="H49" s="39">
        <f t="shared" si="0"/>
        <v>0</v>
      </c>
    </row>
    <row r="50" spans="1:8" ht="37.5" x14ac:dyDescent="0.3">
      <c r="A50" s="35" t="s">
        <v>106</v>
      </c>
      <c r="B50" s="35" t="s">
        <v>106</v>
      </c>
      <c r="C50" s="35" t="s">
        <v>106</v>
      </c>
      <c r="D50" s="36" t="s">
        <v>107</v>
      </c>
      <c r="E50" s="36" t="s">
        <v>108</v>
      </c>
      <c r="F50" s="36" t="s">
        <v>109</v>
      </c>
      <c r="G50" s="39">
        <v>8000</v>
      </c>
      <c r="H50" s="39">
        <f t="shared" si="0"/>
        <v>8000</v>
      </c>
    </row>
    <row r="51" spans="1:8" ht="37.5" x14ac:dyDescent="0.3">
      <c r="A51" s="35" t="s">
        <v>106</v>
      </c>
      <c r="B51" s="35" t="s">
        <v>106</v>
      </c>
      <c r="C51" s="35" t="s">
        <v>106</v>
      </c>
      <c r="D51" s="36" t="s">
        <v>110</v>
      </c>
      <c r="E51" s="36" t="s">
        <v>111</v>
      </c>
      <c r="F51" s="36" t="s">
        <v>112</v>
      </c>
      <c r="G51" s="39">
        <v>33000</v>
      </c>
      <c r="H51" s="39">
        <f t="shared" si="0"/>
        <v>33000</v>
      </c>
    </row>
    <row r="52" spans="1:8" ht="37.5" x14ac:dyDescent="0.3">
      <c r="A52" s="35" t="s">
        <v>106</v>
      </c>
      <c r="B52" s="35" t="s">
        <v>106</v>
      </c>
      <c r="C52" s="35" t="s">
        <v>106</v>
      </c>
      <c r="D52" s="37" t="s">
        <v>113</v>
      </c>
      <c r="E52" s="37" t="s">
        <v>114</v>
      </c>
      <c r="F52" s="36" t="s">
        <v>115</v>
      </c>
      <c r="G52" s="39">
        <v>8500</v>
      </c>
      <c r="H52" s="39">
        <f t="shared" si="0"/>
        <v>8500</v>
      </c>
    </row>
    <row r="53" spans="1:8" ht="37.5" x14ac:dyDescent="0.3">
      <c r="A53" s="35" t="s">
        <v>106</v>
      </c>
      <c r="B53" s="35" t="s">
        <v>106</v>
      </c>
      <c r="C53" s="35" t="s">
        <v>116</v>
      </c>
      <c r="D53" s="36" t="s">
        <v>117</v>
      </c>
      <c r="E53" s="36" t="s">
        <v>118</v>
      </c>
      <c r="F53" s="36" t="s">
        <v>119</v>
      </c>
      <c r="G53" s="39">
        <v>8000</v>
      </c>
      <c r="H53" s="39">
        <f t="shared" si="0"/>
        <v>8000</v>
      </c>
    </row>
    <row r="54" spans="1:8" ht="56.25" x14ac:dyDescent="0.3">
      <c r="A54" s="35" t="s">
        <v>106</v>
      </c>
      <c r="B54" s="35" t="s">
        <v>106</v>
      </c>
      <c r="C54" s="35" t="s">
        <v>116</v>
      </c>
      <c r="D54" s="37" t="s">
        <v>121</v>
      </c>
      <c r="E54" s="36" t="s">
        <v>122</v>
      </c>
      <c r="F54" s="37" t="s">
        <v>123</v>
      </c>
      <c r="G54" s="39">
        <v>20000</v>
      </c>
      <c r="H54" s="39">
        <f t="shared" si="0"/>
        <v>20000</v>
      </c>
    </row>
    <row r="55" spans="1:8" ht="37.5" x14ac:dyDescent="0.3">
      <c r="A55" s="35" t="s">
        <v>106</v>
      </c>
      <c r="B55" s="35" t="s">
        <v>106</v>
      </c>
      <c r="C55" s="35" t="s">
        <v>126</v>
      </c>
      <c r="D55" s="36" t="s">
        <v>117</v>
      </c>
      <c r="E55" s="36" t="s">
        <v>118</v>
      </c>
      <c r="F55" s="36" t="s">
        <v>119</v>
      </c>
      <c r="G55" s="39">
        <v>8000</v>
      </c>
      <c r="H55" s="39">
        <f t="shared" si="0"/>
        <v>8000</v>
      </c>
    </row>
    <row r="56" spans="1:8" ht="56.25" x14ac:dyDescent="0.3">
      <c r="A56" s="35" t="s">
        <v>106</v>
      </c>
      <c r="B56" s="35" t="s">
        <v>106</v>
      </c>
      <c r="C56" s="35" t="s">
        <v>126</v>
      </c>
      <c r="D56" s="37" t="s">
        <v>121</v>
      </c>
      <c r="E56" s="36" t="s">
        <v>122</v>
      </c>
      <c r="F56" s="37" t="s">
        <v>123</v>
      </c>
      <c r="G56" s="39">
        <v>20000</v>
      </c>
      <c r="H56" s="39">
        <f t="shared" si="0"/>
        <v>20000</v>
      </c>
    </row>
    <row r="57" spans="1:8" ht="56.25" x14ac:dyDescent="0.3">
      <c r="A57" s="35" t="s">
        <v>106</v>
      </c>
      <c r="B57" s="35" t="s">
        <v>106</v>
      </c>
      <c r="C57" s="38" t="s">
        <v>126</v>
      </c>
      <c r="D57" s="37" t="s">
        <v>117</v>
      </c>
      <c r="E57" s="37" t="s">
        <v>124</v>
      </c>
      <c r="F57" s="37" t="s">
        <v>125</v>
      </c>
      <c r="G57" s="39">
        <v>8000</v>
      </c>
      <c r="H57" s="39">
        <f t="shared" si="0"/>
        <v>8000</v>
      </c>
    </row>
    <row r="58" spans="1:8" ht="37.5" x14ac:dyDescent="0.3">
      <c r="A58" s="35" t="s">
        <v>106</v>
      </c>
      <c r="B58" s="35" t="s">
        <v>106</v>
      </c>
      <c r="C58" s="35" t="s">
        <v>127</v>
      </c>
      <c r="D58" s="36" t="s">
        <v>107</v>
      </c>
      <c r="E58" s="36" t="s">
        <v>120</v>
      </c>
      <c r="F58" s="36" t="s">
        <v>128</v>
      </c>
      <c r="G58" s="39">
        <v>8000</v>
      </c>
      <c r="H58" s="39">
        <f t="shared" si="0"/>
        <v>8000</v>
      </c>
    </row>
    <row r="59" spans="1:8" ht="37.5" x14ac:dyDescent="0.3">
      <c r="A59" s="27" t="s">
        <v>131</v>
      </c>
      <c r="B59" s="27" t="s">
        <v>131</v>
      </c>
      <c r="C59" s="27" t="s">
        <v>373</v>
      </c>
      <c r="D59" s="40" t="s">
        <v>374</v>
      </c>
      <c r="E59" s="40" t="s">
        <v>375</v>
      </c>
      <c r="F59" s="40" t="s">
        <v>376</v>
      </c>
      <c r="G59" s="39">
        <v>25000</v>
      </c>
      <c r="H59" s="39">
        <f>SUM(G59:G59)</f>
        <v>25000</v>
      </c>
    </row>
    <row r="60" spans="1:8" x14ac:dyDescent="0.3">
      <c r="A60" s="72" t="s">
        <v>294</v>
      </c>
      <c r="B60" s="72"/>
      <c r="C60" s="72"/>
      <c r="D60" s="72"/>
      <c r="E60" s="72"/>
      <c r="F60" s="72"/>
      <c r="G60" s="72"/>
      <c r="H60" s="72"/>
    </row>
    <row r="61" spans="1:8" ht="37.5" x14ac:dyDescent="0.3">
      <c r="A61" s="27" t="s">
        <v>131</v>
      </c>
      <c r="B61" s="27" t="s">
        <v>292</v>
      </c>
      <c r="C61" s="27" t="s">
        <v>132</v>
      </c>
      <c r="D61" s="40" t="s">
        <v>133</v>
      </c>
      <c r="E61" s="40" t="s">
        <v>134</v>
      </c>
      <c r="F61" s="40" t="s">
        <v>135</v>
      </c>
      <c r="G61" s="39">
        <v>25000</v>
      </c>
      <c r="H61" s="39">
        <f>SUM(G61:G61)</f>
        <v>25000</v>
      </c>
    </row>
    <row r="62" spans="1:8" ht="37.5" x14ac:dyDescent="0.3">
      <c r="A62" s="47" t="s">
        <v>131</v>
      </c>
      <c r="B62" s="27" t="s">
        <v>292</v>
      </c>
      <c r="C62" s="27" t="s">
        <v>132</v>
      </c>
      <c r="D62" s="10" t="s">
        <v>137</v>
      </c>
      <c r="E62" s="10" t="s">
        <v>136</v>
      </c>
      <c r="F62" s="10" t="s">
        <v>138</v>
      </c>
      <c r="G62" s="39">
        <v>15000</v>
      </c>
      <c r="H62" s="39">
        <f>SUM(G62:G62)</f>
        <v>15000</v>
      </c>
    </row>
    <row r="63" spans="1:8" ht="37.5" x14ac:dyDescent="0.3">
      <c r="A63" s="27" t="s">
        <v>131</v>
      </c>
      <c r="B63" s="27" t="s">
        <v>292</v>
      </c>
      <c r="C63" s="27" t="s">
        <v>285</v>
      </c>
      <c r="D63" s="40" t="s">
        <v>139</v>
      </c>
      <c r="E63" s="40" t="s">
        <v>140</v>
      </c>
      <c r="F63" s="40" t="s">
        <v>141</v>
      </c>
      <c r="G63" s="39">
        <v>8000</v>
      </c>
      <c r="H63" s="39">
        <f>SUM(G63:G63)</f>
        <v>8000</v>
      </c>
    </row>
    <row r="64" spans="1:8" ht="56.25" x14ac:dyDescent="0.3">
      <c r="A64" s="47" t="s">
        <v>131</v>
      </c>
      <c r="B64" s="27" t="s">
        <v>292</v>
      </c>
      <c r="C64" s="27" t="s">
        <v>285</v>
      </c>
      <c r="D64" s="10" t="s">
        <v>142</v>
      </c>
      <c r="E64" s="10" t="s">
        <v>143</v>
      </c>
      <c r="F64" s="10" t="s">
        <v>144</v>
      </c>
      <c r="G64" s="39">
        <v>25000</v>
      </c>
      <c r="H64" s="39">
        <f>SUM(G64:G64)</f>
        <v>25000</v>
      </c>
    </row>
    <row r="65" spans="1:8" x14ac:dyDescent="0.3">
      <c r="A65" s="73" t="s">
        <v>293</v>
      </c>
      <c r="B65" s="73"/>
      <c r="C65" s="73"/>
      <c r="D65" s="73"/>
      <c r="E65" s="73"/>
      <c r="F65" s="73"/>
      <c r="G65" s="73"/>
      <c r="H65" s="73"/>
    </row>
    <row r="66" spans="1:8" ht="37.5" x14ac:dyDescent="0.3">
      <c r="A66" s="27" t="s">
        <v>131</v>
      </c>
      <c r="B66" s="43" t="s">
        <v>286</v>
      </c>
      <c r="C66" s="43" t="s">
        <v>286</v>
      </c>
      <c r="D66" s="25" t="s">
        <v>145</v>
      </c>
      <c r="E66" s="25" t="s">
        <v>146</v>
      </c>
      <c r="F66" s="25" t="s">
        <v>147</v>
      </c>
      <c r="G66" s="39">
        <v>22000</v>
      </c>
      <c r="H66" s="39">
        <f>SUM(G66:G66)</f>
        <v>22000</v>
      </c>
    </row>
    <row r="67" spans="1:8" x14ac:dyDescent="0.3">
      <c r="A67" s="27" t="s">
        <v>131</v>
      </c>
      <c r="B67" s="48" t="s">
        <v>286</v>
      </c>
      <c r="C67" s="44" t="s">
        <v>286</v>
      </c>
      <c r="D67" s="26" t="s">
        <v>145</v>
      </c>
      <c r="E67" s="26" t="s">
        <v>148</v>
      </c>
      <c r="F67" s="26" t="s">
        <v>149</v>
      </c>
      <c r="G67" s="39">
        <v>30000</v>
      </c>
      <c r="H67" s="39">
        <f>SUM(G67:G67)</f>
        <v>30000</v>
      </c>
    </row>
    <row r="68" spans="1:8" x14ac:dyDescent="0.3">
      <c r="A68" s="27" t="s">
        <v>131</v>
      </c>
      <c r="B68" s="45" t="s">
        <v>286</v>
      </c>
      <c r="C68" s="43" t="s">
        <v>287</v>
      </c>
      <c r="D68" s="25" t="s">
        <v>145</v>
      </c>
      <c r="E68" s="25" t="s">
        <v>150</v>
      </c>
      <c r="F68" s="25" t="s">
        <v>151</v>
      </c>
      <c r="G68" s="39">
        <v>30000</v>
      </c>
      <c r="H68" s="39">
        <f>SUM(G68:G68)</f>
        <v>30000</v>
      </c>
    </row>
    <row r="69" spans="1:8" x14ac:dyDescent="0.3">
      <c r="A69" s="73" t="s">
        <v>152</v>
      </c>
      <c r="B69" s="73"/>
      <c r="C69" s="73"/>
      <c r="D69" s="73"/>
      <c r="E69" s="73"/>
      <c r="F69" s="73"/>
      <c r="G69" s="73"/>
      <c r="H69" s="73"/>
    </row>
    <row r="70" spans="1:8" x14ac:dyDescent="0.3">
      <c r="A70" s="73" t="s">
        <v>153</v>
      </c>
      <c r="B70" s="73"/>
      <c r="C70" s="73"/>
      <c r="D70" s="73"/>
      <c r="E70" s="73"/>
      <c r="F70" s="73"/>
      <c r="G70" s="73"/>
      <c r="H70" s="73"/>
    </row>
    <row r="71" spans="1:8" ht="56.25" x14ac:dyDescent="0.3">
      <c r="A71" s="27" t="s">
        <v>131</v>
      </c>
      <c r="B71" s="27" t="s">
        <v>154</v>
      </c>
      <c r="C71" s="27" t="s">
        <v>154</v>
      </c>
      <c r="D71" s="40" t="s">
        <v>155</v>
      </c>
      <c r="E71" s="40" t="s">
        <v>156</v>
      </c>
      <c r="F71" s="40" t="s">
        <v>157</v>
      </c>
      <c r="G71" s="39">
        <v>22000</v>
      </c>
      <c r="H71" s="39">
        <f>SUM(G71:G71)</f>
        <v>22000</v>
      </c>
    </row>
    <row r="72" spans="1:8" ht="56.25" x14ac:dyDescent="0.3">
      <c r="A72" s="27" t="s">
        <v>131</v>
      </c>
      <c r="B72" s="27" t="s">
        <v>154</v>
      </c>
      <c r="C72" s="27" t="s">
        <v>158</v>
      </c>
      <c r="D72" s="40" t="s">
        <v>155</v>
      </c>
      <c r="E72" s="40" t="s">
        <v>156</v>
      </c>
      <c r="F72" s="40" t="s">
        <v>157</v>
      </c>
      <c r="G72" s="39">
        <v>22000</v>
      </c>
      <c r="H72" s="39">
        <f>SUM(G72:G72)</f>
        <v>22000</v>
      </c>
    </row>
    <row r="73" spans="1:8" ht="56.25" x14ac:dyDescent="0.3">
      <c r="A73" s="47" t="s">
        <v>131</v>
      </c>
      <c r="B73" s="47" t="s">
        <v>154</v>
      </c>
      <c r="C73" s="29" t="s">
        <v>159</v>
      </c>
      <c r="D73" s="10" t="s">
        <v>155</v>
      </c>
      <c r="E73" s="10" t="s">
        <v>156</v>
      </c>
      <c r="F73" s="10" t="s">
        <v>157</v>
      </c>
      <c r="G73" s="39">
        <v>22000</v>
      </c>
      <c r="H73" s="39">
        <f>SUM(G73:G73)</f>
        <v>22000</v>
      </c>
    </row>
    <row r="74" spans="1:8" x14ac:dyDescent="0.3">
      <c r="A74" s="73" t="s">
        <v>160</v>
      </c>
      <c r="B74" s="73"/>
      <c r="C74" s="73"/>
      <c r="D74" s="73"/>
      <c r="E74" s="73"/>
      <c r="F74" s="73"/>
      <c r="G74" s="73"/>
      <c r="H74" s="73"/>
    </row>
    <row r="75" spans="1:8" ht="37.5" x14ac:dyDescent="0.3">
      <c r="A75" s="27" t="s">
        <v>131</v>
      </c>
      <c r="B75" s="27" t="s">
        <v>161</v>
      </c>
      <c r="C75" s="27" t="s">
        <v>162</v>
      </c>
      <c r="D75" s="40" t="s">
        <v>163</v>
      </c>
      <c r="E75" s="40" t="s">
        <v>164</v>
      </c>
      <c r="F75" s="40" t="s">
        <v>165</v>
      </c>
      <c r="G75" s="39">
        <v>20000</v>
      </c>
      <c r="H75" s="39">
        <f t="shared" ref="H75:H87" si="1">SUM(G75:G75)</f>
        <v>20000</v>
      </c>
    </row>
    <row r="76" spans="1:8" ht="37.5" x14ac:dyDescent="0.3">
      <c r="A76" s="27" t="s">
        <v>131</v>
      </c>
      <c r="B76" s="27" t="s">
        <v>161</v>
      </c>
      <c r="C76" s="27" t="s">
        <v>162</v>
      </c>
      <c r="D76" s="40" t="s">
        <v>163</v>
      </c>
      <c r="E76" s="40" t="s">
        <v>166</v>
      </c>
      <c r="F76" s="40" t="s">
        <v>165</v>
      </c>
      <c r="G76" s="39">
        <v>20000</v>
      </c>
      <c r="H76" s="39">
        <f t="shared" si="1"/>
        <v>20000</v>
      </c>
    </row>
    <row r="77" spans="1:8" ht="37.5" x14ac:dyDescent="0.3">
      <c r="A77" s="47" t="s">
        <v>131</v>
      </c>
      <c r="B77" s="27" t="s">
        <v>161</v>
      </c>
      <c r="C77" s="29" t="s">
        <v>167</v>
      </c>
      <c r="D77" s="10" t="s">
        <v>163</v>
      </c>
      <c r="E77" s="10" t="s">
        <v>166</v>
      </c>
      <c r="F77" s="10" t="s">
        <v>165</v>
      </c>
      <c r="G77" s="39">
        <v>20000</v>
      </c>
      <c r="H77" s="39">
        <f t="shared" si="1"/>
        <v>20000</v>
      </c>
    </row>
    <row r="78" spans="1:8" ht="37.5" x14ac:dyDescent="0.3">
      <c r="A78" s="27" t="s">
        <v>131</v>
      </c>
      <c r="B78" s="27" t="s">
        <v>161</v>
      </c>
      <c r="C78" s="27" t="s">
        <v>167</v>
      </c>
      <c r="D78" s="40" t="s">
        <v>163</v>
      </c>
      <c r="E78" s="40" t="s">
        <v>168</v>
      </c>
      <c r="F78" s="40" t="s">
        <v>165</v>
      </c>
      <c r="G78" s="39">
        <v>20000</v>
      </c>
      <c r="H78" s="39">
        <f t="shared" si="1"/>
        <v>20000</v>
      </c>
    </row>
    <row r="79" spans="1:8" ht="37.5" x14ac:dyDescent="0.3">
      <c r="A79" s="47" t="s">
        <v>131</v>
      </c>
      <c r="B79" s="27" t="s">
        <v>161</v>
      </c>
      <c r="C79" s="27" t="s">
        <v>169</v>
      </c>
      <c r="D79" s="40" t="s">
        <v>163</v>
      </c>
      <c r="E79" s="40" t="s">
        <v>164</v>
      </c>
      <c r="F79" s="40" t="s">
        <v>165</v>
      </c>
      <c r="G79" s="39">
        <v>20000</v>
      </c>
      <c r="H79" s="39">
        <f t="shared" si="1"/>
        <v>20000</v>
      </c>
    </row>
    <row r="80" spans="1:8" ht="37.5" x14ac:dyDescent="0.3">
      <c r="A80" s="27" t="s">
        <v>131</v>
      </c>
      <c r="B80" s="27" t="s">
        <v>161</v>
      </c>
      <c r="C80" s="27" t="s">
        <v>170</v>
      </c>
      <c r="D80" s="40" t="s">
        <v>163</v>
      </c>
      <c r="E80" s="40" t="s">
        <v>168</v>
      </c>
      <c r="F80" s="40" t="s">
        <v>165</v>
      </c>
      <c r="G80" s="39">
        <v>20000</v>
      </c>
      <c r="H80" s="39">
        <f t="shared" si="1"/>
        <v>20000</v>
      </c>
    </row>
    <row r="81" spans="1:8" ht="37.5" x14ac:dyDescent="0.3">
      <c r="A81" s="27" t="s">
        <v>131</v>
      </c>
      <c r="B81" s="27" t="s">
        <v>161</v>
      </c>
      <c r="C81" s="30" t="s">
        <v>171</v>
      </c>
      <c r="D81" s="40" t="s">
        <v>163</v>
      </c>
      <c r="E81" s="1" t="s">
        <v>166</v>
      </c>
      <c r="F81" s="40" t="s">
        <v>165</v>
      </c>
      <c r="G81" s="39">
        <v>20000</v>
      </c>
      <c r="H81" s="39">
        <f t="shared" si="1"/>
        <v>20000</v>
      </c>
    </row>
    <row r="82" spans="1:8" ht="37.5" x14ac:dyDescent="0.3">
      <c r="A82" s="47" t="s">
        <v>131</v>
      </c>
      <c r="B82" s="27" t="s">
        <v>161</v>
      </c>
      <c r="C82" s="27" t="s">
        <v>171</v>
      </c>
      <c r="D82" s="40" t="s">
        <v>163</v>
      </c>
      <c r="E82" s="40" t="s">
        <v>164</v>
      </c>
      <c r="F82" s="40" t="s">
        <v>165</v>
      </c>
      <c r="G82" s="39">
        <v>20000</v>
      </c>
      <c r="H82" s="39">
        <f t="shared" si="1"/>
        <v>20000</v>
      </c>
    </row>
    <row r="83" spans="1:8" ht="37.5" x14ac:dyDescent="0.3">
      <c r="A83" s="27" t="s">
        <v>131</v>
      </c>
      <c r="B83" s="27" t="s">
        <v>161</v>
      </c>
      <c r="C83" s="27" t="s">
        <v>161</v>
      </c>
      <c r="D83" s="40" t="s">
        <v>163</v>
      </c>
      <c r="E83" s="40" t="s">
        <v>166</v>
      </c>
      <c r="F83" s="40" t="s">
        <v>165</v>
      </c>
      <c r="G83" s="39">
        <v>20000</v>
      </c>
      <c r="H83" s="39">
        <f t="shared" si="1"/>
        <v>20000</v>
      </c>
    </row>
    <row r="84" spans="1:8" ht="37.5" x14ac:dyDescent="0.3">
      <c r="A84" s="47" t="s">
        <v>131</v>
      </c>
      <c r="B84" s="27" t="s">
        <v>161</v>
      </c>
      <c r="C84" s="27" t="s">
        <v>161</v>
      </c>
      <c r="D84" s="40" t="s">
        <v>163</v>
      </c>
      <c r="E84" s="40" t="s">
        <v>168</v>
      </c>
      <c r="F84" s="40" t="s">
        <v>165</v>
      </c>
      <c r="G84" s="39">
        <v>20000</v>
      </c>
      <c r="H84" s="39">
        <f t="shared" si="1"/>
        <v>20000</v>
      </c>
    </row>
    <row r="85" spans="1:8" ht="37.5" x14ac:dyDescent="0.3">
      <c r="A85" s="27" t="s">
        <v>131</v>
      </c>
      <c r="B85" s="27" t="s">
        <v>161</v>
      </c>
      <c r="C85" s="27" t="s">
        <v>172</v>
      </c>
      <c r="D85" s="40" t="s">
        <v>163</v>
      </c>
      <c r="E85" s="40" t="s">
        <v>166</v>
      </c>
      <c r="F85" s="40" t="s">
        <v>165</v>
      </c>
      <c r="G85" s="39">
        <v>20000</v>
      </c>
      <c r="H85" s="39">
        <f t="shared" si="1"/>
        <v>20000</v>
      </c>
    </row>
    <row r="86" spans="1:8" ht="37.5" x14ac:dyDescent="0.3">
      <c r="A86" s="27" t="s">
        <v>131</v>
      </c>
      <c r="B86" s="27" t="s">
        <v>161</v>
      </c>
      <c r="C86" s="30" t="s">
        <v>172</v>
      </c>
      <c r="D86" s="40" t="s">
        <v>163</v>
      </c>
      <c r="E86" s="40" t="s">
        <v>164</v>
      </c>
      <c r="F86" s="40" t="s">
        <v>165</v>
      </c>
      <c r="G86" s="39">
        <v>20000</v>
      </c>
      <c r="H86" s="39">
        <f t="shared" si="1"/>
        <v>20000</v>
      </c>
    </row>
    <row r="87" spans="1:8" ht="37.5" x14ac:dyDescent="0.3">
      <c r="A87" s="27" t="s">
        <v>131</v>
      </c>
      <c r="B87" s="27" t="s">
        <v>161</v>
      </c>
      <c r="C87" s="30" t="s">
        <v>173</v>
      </c>
      <c r="D87" s="40" t="s">
        <v>163</v>
      </c>
      <c r="E87" s="40" t="s">
        <v>164</v>
      </c>
      <c r="F87" s="40" t="s">
        <v>165</v>
      </c>
      <c r="G87" s="39">
        <v>0</v>
      </c>
      <c r="H87" s="39">
        <f t="shared" si="1"/>
        <v>0</v>
      </c>
    </row>
    <row r="88" spans="1:8" x14ac:dyDescent="0.3">
      <c r="A88" s="73" t="s">
        <v>174</v>
      </c>
      <c r="B88" s="73"/>
      <c r="C88" s="73"/>
      <c r="D88" s="73"/>
      <c r="E88" s="73"/>
      <c r="F88" s="73"/>
      <c r="G88" s="73"/>
      <c r="H88" s="73"/>
    </row>
    <row r="89" spans="1:8" ht="37.5" x14ac:dyDescent="0.3">
      <c r="A89" s="35" t="s">
        <v>131</v>
      </c>
      <c r="B89" s="35" t="s">
        <v>175</v>
      </c>
      <c r="C89" s="35" t="s">
        <v>176</v>
      </c>
      <c r="D89" s="36" t="s">
        <v>163</v>
      </c>
      <c r="E89" s="36" t="s">
        <v>177</v>
      </c>
      <c r="F89" s="36" t="s">
        <v>178</v>
      </c>
      <c r="G89" s="39">
        <v>20000</v>
      </c>
      <c r="H89" s="39">
        <f t="shared" ref="H89:H105" si="2">SUM(G89:G89)</f>
        <v>20000</v>
      </c>
    </row>
    <row r="90" spans="1:8" ht="37.5" x14ac:dyDescent="0.3">
      <c r="A90" s="35" t="s">
        <v>131</v>
      </c>
      <c r="B90" s="35" t="s">
        <v>175</v>
      </c>
      <c r="C90" s="35" t="s">
        <v>176</v>
      </c>
      <c r="D90" s="36" t="s">
        <v>163</v>
      </c>
      <c r="E90" s="36" t="s">
        <v>179</v>
      </c>
      <c r="F90" s="36" t="s">
        <v>178</v>
      </c>
      <c r="G90" s="39">
        <v>20000</v>
      </c>
      <c r="H90" s="39">
        <f t="shared" si="2"/>
        <v>20000</v>
      </c>
    </row>
    <row r="91" spans="1:8" ht="37.5" x14ac:dyDescent="0.3">
      <c r="A91" s="35" t="s">
        <v>131</v>
      </c>
      <c r="B91" s="35" t="s">
        <v>175</v>
      </c>
      <c r="C91" s="35" t="s">
        <v>180</v>
      </c>
      <c r="D91" s="36" t="s">
        <v>163</v>
      </c>
      <c r="E91" s="36" t="s">
        <v>177</v>
      </c>
      <c r="F91" s="36" t="s">
        <v>178</v>
      </c>
      <c r="G91" s="39">
        <v>20000</v>
      </c>
      <c r="H91" s="39">
        <f t="shared" si="2"/>
        <v>20000</v>
      </c>
    </row>
    <row r="92" spans="1:8" ht="37.5" x14ac:dyDescent="0.3">
      <c r="A92" s="35" t="s">
        <v>131</v>
      </c>
      <c r="B92" s="35" t="s">
        <v>175</v>
      </c>
      <c r="C92" s="35" t="s">
        <v>180</v>
      </c>
      <c r="D92" s="36" t="s">
        <v>163</v>
      </c>
      <c r="E92" s="36" t="s">
        <v>179</v>
      </c>
      <c r="F92" s="36" t="s">
        <v>178</v>
      </c>
      <c r="G92" s="39">
        <v>20000</v>
      </c>
      <c r="H92" s="39">
        <f t="shared" si="2"/>
        <v>20000</v>
      </c>
    </row>
    <row r="93" spans="1:8" ht="37.5" x14ac:dyDescent="0.3">
      <c r="A93" s="35" t="s">
        <v>131</v>
      </c>
      <c r="B93" s="35" t="s">
        <v>175</v>
      </c>
      <c r="C93" s="35" t="s">
        <v>181</v>
      </c>
      <c r="D93" s="36" t="s">
        <v>163</v>
      </c>
      <c r="E93" s="36" t="s">
        <v>182</v>
      </c>
      <c r="F93" s="36" t="s">
        <v>178</v>
      </c>
      <c r="G93" s="39">
        <v>20000</v>
      </c>
      <c r="H93" s="39">
        <f t="shared" si="2"/>
        <v>20000</v>
      </c>
    </row>
    <row r="94" spans="1:8" ht="37.5" x14ac:dyDescent="0.3">
      <c r="A94" s="35" t="s">
        <v>131</v>
      </c>
      <c r="B94" s="35" t="s">
        <v>175</v>
      </c>
      <c r="C94" s="35" t="s">
        <v>181</v>
      </c>
      <c r="D94" s="36" t="s">
        <v>163</v>
      </c>
      <c r="E94" s="36" t="s">
        <v>183</v>
      </c>
      <c r="F94" s="36" t="s">
        <v>178</v>
      </c>
      <c r="G94" s="39">
        <v>20000</v>
      </c>
      <c r="H94" s="39">
        <f t="shared" si="2"/>
        <v>20000</v>
      </c>
    </row>
    <row r="95" spans="1:8" ht="37.5" x14ac:dyDescent="0.3">
      <c r="A95" s="35" t="s">
        <v>131</v>
      </c>
      <c r="B95" s="35" t="s">
        <v>175</v>
      </c>
      <c r="C95" s="35" t="s">
        <v>184</v>
      </c>
      <c r="D95" s="36" t="s">
        <v>163</v>
      </c>
      <c r="E95" s="36" t="s">
        <v>185</v>
      </c>
      <c r="F95" s="36" t="s">
        <v>178</v>
      </c>
      <c r="G95" s="39">
        <v>20000</v>
      </c>
      <c r="H95" s="39">
        <f t="shared" si="2"/>
        <v>20000</v>
      </c>
    </row>
    <row r="96" spans="1:8" ht="37.5" x14ac:dyDescent="0.3">
      <c r="A96" s="35" t="s">
        <v>131</v>
      </c>
      <c r="B96" s="35" t="s">
        <v>175</v>
      </c>
      <c r="C96" s="35" t="s">
        <v>184</v>
      </c>
      <c r="D96" s="36" t="s">
        <v>163</v>
      </c>
      <c r="E96" s="36" t="s">
        <v>186</v>
      </c>
      <c r="F96" s="36" t="s">
        <v>178</v>
      </c>
      <c r="G96" s="39">
        <v>20000</v>
      </c>
      <c r="H96" s="39">
        <f t="shared" si="2"/>
        <v>20000</v>
      </c>
    </row>
    <row r="97" spans="1:8" ht="37.5" x14ac:dyDescent="0.3">
      <c r="A97" s="35" t="s">
        <v>131</v>
      </c>
      <c r="B97" s="35" t="s">
        <v>175</v>
      </c>
      <c r="C97" s="35" t="s">
        <v>187</v>
      </c>
      <c r="D97" s="36" t="s">
        <v>163</v>
      </c>
      <c r="E97" s="36" t="s">
        <v>177</v>
      </c>
      <c r="F97" s="36" t="s">
        <v>178</v>
      </c>
      <c r="G97" s="39">
        <v>20000</v>
      </c>
      <c r="H97" s="39">
        <f t="shared" si="2"/>
        <v>20000</v>
      </c>
    </row>
    <row r="98" spans="1:8" ht="37.5" x14ac:dyDescent="0.3">
      <c r="A98" s="35" t="s">
        <v>131</v>
      </c>
      <c r="B98" s="35" t="s">
        <v>175</v>
      </c>
      <c r="C98" s="35" t="s">
        <v>187</v>
      </c>
      <c r="D98" s="36" t="s">
        <v>163</v>
      </c>
      <c r="E98" s="36" t="s">
        <v>188</v>
      </c>
      <c r="F98" s="36" t="s">
        <v>178</v>
      </c>
      <c r="G98" s="39">
        <v>20000</v>
      </c>
      <c r="H98" s="39">
        <f t="shared" si="2"/>
        <v>20000</v>
      </c>
    </row>
    <row r="99" spans="1:8" ht="37.5" x14ac:dyDescent="0.3">
      <c r="A99" s="35" t="s">
        <v>131</v>
      </c>
      <c r="B99" s="35" t="s">
        <v>175</v>
      </c>
      <c r="C99" s="35" t="s">
        <v>189</v>
      </c>
      <c r="D99" s="36" t="s">
        <v>163</v>
      </c>
      <c r="E99" s="36" t="s">
        <v>190</v>
      </c>
      <c r="F99" s="36" t="s">
        <v>178</v>
      </c>
      <c r="G99" s="39">
        <v>0</v>
      </c>
      <c r="H99" s="39">
        <f t="shared" si="2"/>
        <v>0</v>
      </c>
    </row>
    <row r="100" spans="1:8" ht="37.5" x14ac:dyDescent="0.3">
      <c r="A100" s="35" t="s">
        <v>131</v>
      </c>
      <c r="B100" s="35" t="s">
        <v>175</v>
      </c>
      <c r="C100" s="35" t="s">
        <v>189</v>
      </c>
      <c r="D100" s="36" t="s">
        <v>163</v>
      </c>
      <c r="E100" s="36" t="s">
        <v>191</v>
      </c>
      <c r="F100" s="36" t="s">
        <v>178</v>
      </c>
      <c r="G100" s="39">
        <v>0</v>
      </c>
      <c r="H100" s="39">
        <f t="shared" si="2"/>
        <v>0</v>
      </c>
    </row>
    <row r="101" spans="1:8" ht="37.5" x14ac:dyDescent="0.3">
      <c r="A101" s="35" t="s">
        <v>131</v>
      </c>
      <c r="B101" s="35" t="s">
        <v>175</v>
      </c>
      <c r="C101" s="35" t="s">
        <v>192</v>
      </c>
      <c r="D101" s="36" t="s">
        <v>163</v>
      </c>
      <c r="E101" s="36" t="s">
        <v>193</v>
      </c>
      <c r="F101" s="36" t="s">
        <v>178</v>
      </c>
      <c r="G101" s="39">
        <v>0</v>
      </c>
      <c r="H101" s="39">
        <f t="shared" si="2"/>
        <v>0</v>
      </c>
    </row>
    <row r="102" spans="1:8" ht="37.5" x14ac:dyDescent="0.3">
      <c r="A102" s="35" t="s">
        <v>131</v>
      </c>
      <c r="B102" s="35" t="s">
        <v>175</v>
      </c>
      <c r="C102" s="35" t="s">
        <v>192</v>
      </c>
      <c r="D102" s="36" t="s">
        <v>163</v>
      </c>
      <c r="E102" s="36" t="s">
        <v>194</v>
      </c>
      <c r="F102" s="36" t="s">
        <v>178</v>
      </c>
      <c r="G102" s="39">
        <v>0</v>
      </c>
      <c r="H102" s="39">
        <f t="shared" si="2"/>
        <v>0</v>
      </c>
    </row>
    <row r="103" spans="1:8" ht="37.5" x14ac:dyDescent="0.3">
      <c r="A103" s="35" t="s">
        <v>131</v>
      </c>
      <c r="B103" s="35" t="s">
        <v>175</v>
      </c>
      <c r="C103" s="35" t="s">
        <v>192</v>
      </c>
      <c r="D103" s="36" t="s">
        <v>163</v>
      </c>
      <c r="E103" s="36" t="s">
        <v>186</v>
      </c>
      <c r="F103" s="36" t="s">
        <v>178</v>
      </c>
      <c r="G103" s="39">
        <v>0</v>
      </c>
      <c r="H103" s="39">
        <f t="shared" si="2"/>
        <v>0</v>
      </c>
    </row>
    <row r="104" spans="1:8" ht="37.5" x14ac:dyDescent="0.3">
      <c r="A104" s="35" t="s">
        <v>131</v>
      </c>
      <c r="B104" s="35" t="s">
        <v>175</v>
      </c>
      <c r="C104" s="35" t="s">
        <v>195</v>
      </c>
      <c r="D104" s="36" t="s">
        <v>163</v>
      </c>
      <c r="E104" s="36" t="s">
        <v>196</v>
      </c>
      <c r="F104" s="36" t="s">
        <v>178</v>
      </c>
      <c r="G104" s="39">
        <v>20000</v>
      </c>
      <c r="H104" s="39">
        <f t="shared" si="2"/>
        <v>20000</v>
      </c>
    </row>
    <row r="105" spans="1:8" ht="37.5" x14ac:dyDescent="0.3">
      <c r="A105" s="35" t="s">
        <v>131</v>
      </c>
      <c r="B105" s="35" t="s">
        <v>175</v>
      </c>
      <c r="C105" s="35" t="s">
        <v>197</v>
      </c>
      <c r="D105" s="36" t="s">
        <v>163</v>
      </c>
      <c r="E105" s="36" t="s">
        <v>198</v>
      </c>
      <c r="F105" s="36" t="s">
        <v>178</v>
      </c>
      <c r="G105" s="39">
        <v>20000</v>
      </c>
      <c r="H105" s="39">
        <f t="shared" si="2"/>
        <v>20000</v>
      </c>
    </row>
    <row r="106" spans="1:8" x14ac:dyDescent="0.3">
      <c r="A106" s="73" t="s">
        <v>199</v>
      </c>
      <c r="B106" s="73"/>
      <c r="C106" s="73"/>
      <c r="D106" s="73"/>
      <c r="E106" s="73"/>
      <c r="F106" s="73"/>
      <c r="G106" s="73"/>
      <c r="H106" s="73"/>
    </row>
    <row r="107" spans="1:8" ht="37.5" x14ac:dyDescent="0.3">
      <c r="A107" s="35" t="s">
        <v>131</v>
      </c>
      <c r="B107" s="35" t="s">
        <v>131</v>
      </c>
      <c r="C107" s="31" t="s">
        <v>131</v>
      </c>
      <c r="D107" s="32" t="s">
        <v>163</v>
      </c>
      <c r="E107" s="32" t="s">
        <v>200</v>
      </c>
      <c r="F107" s="32" t="s">
        <v>201</v>
      </c>
      <c r="G107" s="39">
        <v>20000</v>
      </c>
      <c r="H107" s="39">
        <f t="shared" ref="H107:H124" si="3">SUM(G107:G107)</f>
        <v>20000</v>
      </c>
    </row>
    <row r="108" spans="1:8" ht="37.5" x14ac:dyDescent="0.3">
      <c r="A108" s="35" t="s">
        <v>131</v>
      </c>
      <c r="B108" s="35" t="s">
        <v>131</v>
      </c>
      <c r="C108" s="31" t="s">
        <v>131</v>
      </c>
      <c r="D108" s="32" t="s">
        <v>163</v>
      </c>
      <c r="E108" s="32" t="s">
        <v>202</v>
      </c>
      <c r="F108" s="32" t="s">
        <v>201</v>
      </c>
      <c r="G108" s="39">
        <v>20000</v>
      </c>
      <c r="H108" s="39">
        <f t="shared" si="3"/>
        <v>20000</v>
      </c>
    </row>
    <row r="109" spans="1:8" ht="37.5" x14ac:dyDescent="0.3">
      <c r="A109" s="35" t="s">
        <v>131</v>
      </c>
      <c r="B109" s="35" t="s">
        <v>131</v>
      </c>
      <c r="C109" s="27" t="s">
        <v>203</v>
      </c>
      <c r="D109" s="32" t="s">
        <v>163</v>
      </c>
      <c r="E109" s="32" t="s">
        <v>204</v>
      </c>
      <c r="F109" s="32" t="s">
        <v>205</v>
      </c>
      <c r="G109" s="39">
        <v>20000</v>
      </c>
      <c r="H109" s="39">
        <f t="shared" si="3"/>
        <v>20000</v>
      </c>
    </row>
    <row r="110" spans="1:8" ht="37.5" x14ac:dyDescent="0.3">
      <c r="A110" s="35" t="s">
        <v>131</v>
      </c>
      <c r="B110" s="35" t="s">
        <v>131</v>
      </c>
      <c r="C110" s="27" t="s">
        <v>203</v>
      </c>
      <c r="D110" s="32" t="s">
        <v>163</v>
      </c>
      <c r="E110" s="32" t="s">
        <v>206</v>
      </c>
      <c r="F110" s="32" t="s">
        <v>205</v>
      </c>
      <c r="G110" s="39">
        <v>20000</v>
      </c>
      <c r="H110" s="39">
        <f t="shared" si="3"/>
        <v>20000</v>
      </c>
    </row>
    <row r="111" spans="1:8" ht="37.5" x14ac:dyDescent="0.3">
      <c r="A111" s="35" t="s">
        <v>131</v>
      </c>
      <c r="B111" s="35" t="s">
        <v>131</v>
      </c>
      <c r="C111" s="27" t="s">
        <v>207</v>
      </c>
      <c r="D111" s="32" t="s">
        <v>163</v>
      </c>
      <c r="E111" s="32" t="s">
        <v>208</v>
      </c>
      <c r="F111" s="32" t="s">
        <v>205</v>
      </c>
      <c r="G111" s="39">
        <v>20000</v>
      </c>
      <c r="H111" s="39">
        <f t="shared" si="3"/>
        <v>20000</v>
      </c>
    </row>
    <row r="112" spans="1:8" ht="37.5" x14ac:dyDescent="0.3">
      <c r="A112" s="35" t="s">
        <v>131</v>
      </c>
      <c r="B112" s="35" t="s">
        <v>131</v>
      </c>
      <c r="C112" s="27" t="s">
        <v>207</v>
      </c>
      <c r="D112" s="32" t="s">
        <v>163</v>
      </c>
      <c r="E112" s="32" t="s">
        <v>209</v>
      </c>
      <c r="F112" s="32" t="s">
        <v>205</v>
      </c>
      <c r="G112" s="39">
        <v>20000</v>
      </c>
      <c r="H112" s="39">
        <f t="shared" si="3"/>
        <v>20000</v>
      </c>
    </row>
    <row r="113" spans="1:8" ht="37.5" x14ac:dyDescent="0.3">
      <c r="A113" s="35" t="s">
        <v>131</v>
      </c>
      <c r="B113" s="35" t="s">
        <v>131</v>
      </c>
      <c r="C113" s="27" t="s">
        <v>207</v>
      </c>
      <c r="D113" s="36" t="s">
        <v>210</v>
      </c>
      <c r="E113" s="28" t="s">
        <v>211</v>
      </c>
      <c r="F113" s="32" t="s">
        <v>212</v>
      </c>
      <c r="G113" s="39">
        <v>0</v>
      </c>
      <c r="H113" s="39">
        <f t="shared" si="3"/>
        <v>0</v>
      </c>
    </row>
    <row r="114" spans="1:8" ht="37.5" x14ac:dyDescent="0.3">
      <c r="A114" s="35" t="s">
        <v>131</v>
      </c>
      <c r="B114" s="35" t="s">
        <v>131</v>
      </c>
      <c r="C114" s="27" t="s">
        <v>213</v>
      </c>
      <c r="D114" s="32" t="s">
        <v>163</v>
      </c>
      <c r="E114" s="32" t="s">
        <v>204</v>
      </c>
      <c r="F114" s="32" t="s">
        <v>214</v>
      </c>
      <c r="G114" s="39">
        <v>20000</v>
      </c>
      <c r="H114" s="39">
        <f t="shared" si="3"/>
        <v>20000</v>
      </c>
    </row>
    <row r="115" spans="1:8" ht="37.5" x14ac:dyDescent="0.3">
      <c r="A115" s="35" t="s">
        <v>131</v>
      </c>
      <c r="B115" s="35" t="s">
        <v>131</v>
      </c>
      <c r="C115" s="27" t="s">
        <v>213</v>
      </c>
      <c r="D115" s="32" t="s">
        <v>163</v>
      </c>
      <c r="E115" s="32" t="s">
        <v>206</v>
      </c>
      <c r="F115" s="32" t="s">
        <v>215</v>
      </c>
      <c r="G115" s="39">
        <v>20000</v>
      </c>
      <c r="H115" s="39">
        <f t="shared" si="3"/>
        <v>20000</v>
      </c>
    </row>
    <row r="116" spans="1:8" ht="37.5" x14ac:dyDescent="0.3">
      <c r="A116" s="35" t="s">
        <v>131</v>
      </c>
      <c r="B116" s="35" t="s">
        <v>131</v>
      </c>
      <c r="C116" s="27" t="s">
        <v>216</v>
      </c>
      <c r="D116" s="32" t="s">
        <v>163</v>
      </c>
      <c r="E116" s="32" t="s">
        <v>204</v>
      </c>
      <c r="F116" s="32" t="s">
        <v>214</v>
      </c>
      <c r="G116" s="39">
        <v>20000</v>
      </c>
      <c r="H116" s="39">
        <f t="shared" si="3"/>
        <v>20000</v>
      </c>
    </row>
    <row r="117" spans="1:8" ht="37.5" x14ac:dyDescent="0.3">
      <c r="A117" s="35" t="s">
        <v>131</v>
      </c>
      <c r="B117" s="35" t="s">
        <v>131</v>
      </c>
      <c r="C117" s="27" t="s">
        <v>216</v>
      </c>
      <c r="D117" s="32" t="s">
        <v>163</v>
      </c>
      <c r="E117" s="32" t="s">
        <v>206</v>
      </c>
      <c r="F117" s="32" t="s">
        <v>215</v>
      </c>
      <c r="G117" s="39">
        <v>20000</v>
      </c>
      <c r="H117" s="39">
        <f t="shared" si="3"/>
        <v>20000</v>
      </c>
    </row>
    <row r="118" spans="1:8" ht="37.5" x14ac:dyDescent="0.3">
      <c r="A118" s="35" t="s">
        <v>131</v>
      </c>
      <c r="B118" s="35" t="s">
        <v>131</v>
      </c>
      <c r="C118" s="33" t="s">
        <v>217</v>
      </c>
      <c r="D118" s="34" t="s">
        <v>163</v>
      </c>
      <c r="E118" s="34" t="s">
        <v>218</v>
      </c>
      <c r="F118" s="34" t="s">
        <v>219</v>
      </c>
      <c r="G118" s="39">
        <v>20000</v>
      </c>
      <c r="H118" s="39">
        <f t="shared" si="3"/>
        <v>20000</v>
      </c>
    </row>
    <row r="119" spans="1:8" ht="37.5" x14ac:dyDescent="0.3">
      <c r="A119" s="35" t="s">
        <v>131</v>
      </c>
      <c r="B119" s="35" t="s">
        <v>131</v>
      </c>
      <c r="C119" s="33" t="s">
        <v>217</v>
      </c>
      <c r="D119" s="34" t="s">
        <v>163</v>
      </c>
      <c r="E119" s="34" t="s">
        <v>220</v>
      </c>
      <c r="F119" s="34" t="s">
        <v>219</v>
      </c>
      <c r="G119" s="39">
        <v>20000</v>
      </c>
      <c r="H119" s="39">
        <f t="shared" si="3"/>
        <v>20000</v>
      </c>
    </row>
    <row r="120" spans="1:8" ht="37.5" x14ac:dyDescent="0.3">
      <c r="A120" s="35" t="s">
        <v>131</v>
      </c>
      <c r="B120" s="35" t="s">
        <v>131</v>
      </c>
      <c r="C120" s="27" t="s">
        <v>221</v>
      </c>
      <c r="D120" s="34" t="s">
        <v>163</v>
      </c>
      <c r="E120" s="34" t="s">
        <v>222</v>
      </c>
      <c r="F120" s="34" t="s">
        <v>219</v>
      </c>
      <c r="G120" s="39">
        <v>20000</v>
      </c>
      <c r="H120" s="39">
        <f t="shared" si="3"/>
        <v>20000</v>
      </c>
    </row>
    <row r="121" spans="1:8" ht="37.5" x14ac:dyDescent="0.3">
      <c r="A121" s="35" t="s">
        <v>131</v>
      </c>
      <c r="B121" s="35" t="s">
        <v>131</v>
      </c>
      <c r="C121" s="27" t="s">
        <v>221</v>
      </c>
      <c r="D121" s="34" t="s">
        <v>163</v>
      </c>
      <c r="E121" s="34" t="s">
        <v>223</v>
      </c>
      <c r="F121" s="34" t="s">
        <v>219</v>
      </c>
      <c r="G121" s="39">
        <v>20000</v>
      </c>
      <c r="H121" s="39">
        <f t="shared" si="3"/>
        <v>20000</v>
      </c>
    </row>
    <row r="122" spans="1:8" ht="37.5" x14ac:dyDescent="0.3">
      <c r="A122" s="35" t="s">
        <v>131</v>
      </c>
      <c r="B122" s="35" t="s">
        <v>131</v>
      </c>
      <c r="C122" s="27" t="s">
        <v>74</v>
      </c>
      <c r="D122" s="34" t="s">
        <v>163</v>
      </c>
      <c r="E122" s="1" t="s">
        <v>224</v>
      </c>
      <c r="F122" s="32" t="s">
        <v>205</v>
      </c>
      <c r="G122" s="39">
        <v>20000</v>
      </c>
      <c r="H122" s="39">
        <f t="shared" si="3"/>
        <v>20000</v>
      </c>
    </row>
    <row r="123" spans="1:8" ht="37.5" x14ac:dyDescent="0.3">
      <c r="A123" s="35" t="s">
        <v>131</v>
      </c>
      <c r="B123" s="35" t="s">
        <v>131</v>
      </c>
      <c r="C123" s="27" t="s">
        <v>225</v>
      </c>
      <c r="D123" s="34" t="s">
        <v>163</v>
      </c>
      <c r="E123" s="34" t="s">
        <v>218</v>
      </c>
      <c r="F123" s="34" t="s">
        <v>219</v>
      </c>
      <c r="G123" s="39">
        <v>20000</v>
      </c>
      <c r="H123" s="39">
        <f t="shared" si="3"/>
        <v>20000</v>
      </c>
    </row>
    <row r="124" spans="1:8" ht="37.5" x14ac:dyDescent="0.3">
      <c r="A124" s="35" t="s">
        <v>131</v>
      </c>
      <c r="B124" s="35" t="s">
        <v>131</v>
      </c>
      <c r="C124" s="27" t="s">
        <v>226</v>
      </c>
      <c r="D124" s="34" t="s">
        <v>163</v>
      </c>
      <c r="E124" s="34" t="s">
        <v>218</v>
      </c>
      <c r="F124" s="34" t="s">
        <v>219</v>
      </c>
      <c r="G124" s="39">
        <v>20000</v>
      </c>
      <c r="H124" s="39">
        <f t="shared" si="3"/>
        <v>20000</v>
      </c>
    </row>
    <row r="125" spans="1:8" x14ac:dyDescent="0.3">
      <c r="A125" s="73" t="s">
        <v>227</v>
      </c>
      <c r="B125" s="73"/>
      <c r="C125" s="73"/>
      <c r="D125" s="73"/>
      <c r="E125" s="73"/>
      <c r="F125" s="73"/>
      <c r="G125" s="73"/>
      <c r="H125" s="73"/>
    </row>
    <row r="126" spans="1:8" x14ac:dyDescent="0.3">
      <c r="A126" s="27" t="s">
        <v>131</v>
      </c>
      <c r="B126" s="27" t="s">
        <v>228</v>
      </c>
      <c r="C126" s="27" t="s">
        <v>131</v>
      </c>
      <c r="D126" s="40" t="s">
        <v>46</v>
      </c>
      <c r="E126" s="40" t="s">
        <v>229</v>
      </c>
      <c r="F126" s="40" t="s">
        <v>230</v>
      </c>
      <c r="G126" s="39">
        <v>18000</v>
      </c>
      <c r="H126" s="39">
        <f t="shared" ref="H126:H136" si="4">SUM(G126:G126)</f>
        <v>18000</v>
      </c>
    </row>
    <row r="127" spans="1:8" x14ac:dyDescent="0.3">
      <c r="A127" s="27" t="s">
        <v>131</v>
      </c>
      <c r="B127" s="27" t="s">
        <v>228</v>
      </c>
      <c r="C127" s="27" t="s">
        <v>228</v>
      </c>
      <c r="D127" s="40" t="s">
        <v>46</v>
      </c>
      <c r="E127" s="40" t="s">
        <v>229</v>
      </c>
      <c r="F127" s="40" t="s">
        <v>230</v>
      </c>
      <c r="G127" s="39">
        <v>18000</v>
      </c>
      <c r="H127" s="39">
        <f t="shared" si="4"/>
        <v>18000</v>
      </c>
    </row>
    <row r="128" spans="1:8" x14ac:dyDescent="0.3">
      <c r="A128" s="47" t="s">
        <v>131</v>
      </c>
      <c r="B128" s="47" t="s">
        <v>228</v>
      </c>
      <c r="C128" s="29" t="s">
        <v>226</v>
      </c>
      <c r="D128" s="10" t="s">
        <v>46</v>
      </c>
      <c r="E128" s="10" t="s">
        <v>229</v>
      </c>
      <c r="F128" s="10" t="s">
        <v>230</v>
      </c>
      <c r="G128" s="39">
        <v>18000</v>
      </c>
      <c r="H128" s="39">
        <f t="shared" si="4"/>
        <v>18000</v>
      </c>
    </row>
    <row r="129" spans="1:8" x14ac:dyDescent="0.3">
      <c r="A129" s="47" t="s">
        <v>131</v>
      </c>
      <c r="B129" s="47" t="s">
        <v>228</v>
      </c>
      <c r="C129" s="29" t="s">
        <v>231</v>
      </c>
      <c r="D129" s="10" t="s">
        <v>46</v>
      </c>
      <c r="E129" s="10" t="s">
        <v>229</v>
      </c>
      <c r="F129" s="10" t="s">
        <v>230</v>
      </c>
      <c r="G129" s="39">
        <v>18000</v>
      </c>
      <c r="H129" s="39">
        <f t="shared" si="4"/>
        <v>18000</v>
      </c>
    </row>
    <row r="130" spans="1:8" x14ac:dyDescent="0.3">
      <c r="A130" s="47" t="s">
        <v>131</v>
      </c>
      <c r="B130" s="47" t="s">
        <v>228</v>
      </c>
      <c r="C130" s="29" t="s">
        <v>226</v>
      </c>
      <c r="D130" s="10" t="s">
        <v>46</v>
      </c>
      <c r="E130" s="10" t="s">
        <v>232</v>
      </c>
      <c r="F130" s="10" t="s">
        <v>233</v>
      </c>
      <c r="G130" s="39">
        <v>18000</v>
      </c>
      <c r="H130" s="39">
        <f t="shared" si="4"/>
        <v>18000</v>
      </c>
    </row>
    <row r="131" spans="1:8" x14ac:dyDescent="0.3">
      <c r="A131" s="47" t="s">
        <v>131</v>
      </c>
      <c r="B131" s="47" t="s">
        <v>228</v>
      </c>
      <c r="C131" s="29" t="s">
        <v>234</v>
      </c>
      <c r="D131" s="10" t="s">
        <v>46</v>
      </c>
      <c r="E131" s="10" t="s">
        <v>232</v>
      </c>
      <c r="F131" s="10" t="s">
        <v>233</v>
      </c>
      <c r="G131" s="39">
        <v>18000</v>
      </c>
      <c r="H131" s="39">
        <f t="shared" si="4"/>
        <v>18000</v>
      </c>
    </row>
    <row r="132" spans="1:8" x14ac:dyDescent="0.3">
      <c r="A132" s="27" t="s">
        <v>131</v>
      </c>
      <c r="B132" s="27" t="s">
        <v>228</v>
      </c>
      <c r="C132" s="27" t="s">
        <v>228</v>
      </c>
      <c r="D132" s="40" t="s">
        <v>46</v>
      </c>
      <c r="E132" s="40" t="s">
        <v>235</v>
      </c>
      <c r="F132" s="40" t="s">
        <v>236</v>
      </c>
      <c r="G132" s="39">
        <v>18000</v>
      </c>
      <c r="H132" s="39">
        <f t="shared" si="4"/>
        <v>18000</v>
      </c>
    </row>
    <row r="133" spans="1:8" x14ac:dyDescent="0.3">
      <c r="A133" s="27" t="s">
        <v>131</v>
      </c>
      <c r="B133" s="27" t="s">
        <v>228</v>
      </c>
      <c r="C133" s="27" t="s">
        <v>213</v>
      </c>
      <c r="D133" s="40" t="s">
        <v>46</v>
      </c>
      <c r="E133" s="40" t="s">
        <v>235</v>
      </c>
      <c r="F133" s="40" t="s">
        <v>236</v>
      </c>
      <c r="G133" s="39">
        <v>18000</v>
      </c>
      <c r="H133" s="39">
        <f t="shared" si="4"/>
        <v>18000</v>
      </c>
    </row>
    <row r="134" spans="1:8" ht="37.5" x14ac:dyDescent="0.3">
      <c r="A134" s="27" t="s">
        <v>131</v>
      </c>
      <c r="B134" s="27" t="s">
        <v>228</v>
      </c>
      <c r="C134" s="27" t="s">
        <v>216</v>
      </c>
      <c r="D134" s="40" t="s">
        <v>237</v>
      </c>
      <c r="E134" s="40" t="s">
        <v>238</v>
      </c>
      <c r="F134" s="40" t="s">
        <v>239</v>
      </c>
      <c r="G134" s="39">
        <v>18000</v>
      </c>
      <c r="H134" s="39">
        <f t="shared" si="4"/>
        <v>18000</v>
      </c>
    </row>
    <row r="135" spans="1:8" ht="37.5" x14ac:dyDescent="0.3">
      <c r="A135" s="27" t="s">
        <v>131</v>
      </c>
      <c r="B135" s="27" t="s">
        <v>228</v>
      </c>
      <c r="C135" s="33" t="s">
        <v>217</v>
      </c>
      <c r="D135" s="40" t="s">
        <v>237</v>
      </c>
      <c r="E135" s="40" t="s">
        <v>238</v>
      </c>
      <c r="F135" s="40" t="s">
        <v>239</v>
      </c>
      <c r="G135" s="39">
        <v>18000</v>
      </c>
      <c r="H135" s="39">
        <f t="shared" si="4"/>
        <v>18000</v>
      </c>
    </row>
    <row r="136" spans="1:8" ht="37.5" x14ac:dyDescent="0.3">
      <c r="A136" s="27" t="s">
        <v>131</v>
      </c>
      <c r="B136" s="27" t="s">
        <v>228</v>
      </c>
      <c r="C136" s="27" t="s">
        <v>131</v>
      </c>
      <c r="D136" s="40" t="s">
        <v>240</v>
      </c>
      <c r="E136" s="40" t="s">
        <v>241</v>
      </c>
      <c r="F136" s="40" t="s">
        <v>242</v>
      </c>
      <c r="G136" s="39">
        <v>18000</v>
      </c>
      <c r="H136" s="39">
        <f t="shared" si="4"/>
        <v>18000</v>
      </c>
    </row>
    <row r="137" spans="1:8" x14ac:dyDescent="0.3">
      <c r="A137" s="73" t="s">
        <v>243</v>
      </c>
      <c r="B137" s="73"/>
      <c r="C137" s="73"/>
      <c r="D137" s="73"/>
      <c r="E137" s="73"/>
      <c r="F137" s="73"/>
      <c r="G137" s="73"/>
      <c r="H137" s="73"/>
    </row>
    <row r="138" spans="1:8" ht="37.5" x14ac:dyDescent="0.3">
      <c r="A138" s="27" t="s">
        <v>131</v>
      </c>
      <c r="B138" s="27" t="s">
        <v>228</v>
      </c>
      <c r="C138" s="30" t="s">
        <v>244</v>
      </c>
      <c r="D138" s="40" t="s">
        <v>46</v>
      </c>
      <c r="E138" s="40" t="s">
        <v>245</v>
      </c>
      <c r="F138" s="40" t="s">
        <v>246</v>
      </c>
      <c r="G138" s="39">
        <v>20000</v>
      </c>
      <c r="H138" s="39">
        <f t="shared" ref="H138:H143" si="5">SUM(G138:G138)</f>
        <v>20000</v>
      </c>
    </row>
    <row r="139" spans="1:8" ht="37.5" x14ac:dyDescent="0.3">
      <c r="A139" s="27" t="s">
        <v>131</v>
      </c>
      <c r="B139" s="27" t="s">
        <v>228</v>
      </c>
      <c r="C139" s="30" t="s">
        <v>244</v>
      </c>
      <c r="D139" s="40" t="s">
        <v>46</v>
      </c>
      <c r="E139" s="40" t="s">
        <v>247</v>
      </c>
      <c r="F139" s="40" t="s">
        <v>246</v>
      </c>
      <c r="G139" s="39">
        <v>20000</v>
      </c>
      <c r="H139" s="39">
        <f t="shared" si="5"/>
        <v>20000</v>
      </c>
    </row>
    <row r="140" spans="1:8" ht="37.5" x14ac:dyDescent="0.3">
      <c r="A140" s="27" t="s">
        <v>131</v>
      </c>
      <c r="B140" s="27" t="s">
        <v>228</v>
      </c>
      <c r="C140" s="30" t="s">
        <v>248</v>
      </c>
      <c r="D140" s="40" t="s">
        <v>46</v>
      </c>
      <c r="E140" s="40" t="s">
        <v>245</v>
      </c>
      <c r="F140" s="40" t="s">
        <v>246</v>
      </c>
      <c r="G140" s="39">
        <v>20000</v>
      </c>
      <c r="H140" s="39">
        <f t="shared" si="5"/>
        <v>20000</v>
      </c>
    </row>
    <row r="141" spans="1:8" ht="37.5" x14ac:dyDescent="0.3">
      <c r="A141" s="27" t="s">
        <v>131</v>
      </c>
      <c r="B141" s="27" t="s">
        <v>228</v>
      </c>
      <c r="C141" s="30" t="s">
        <v>248</v>
      </c>
      <c r="D141" s="40" t="s">
        <v>46</v>
      </c>
      <c r="E141" s="40" t="s">
        <v>247</v>
      </c>
      <c r="F141" s="40" t="s">
        <v>246</v>
      </c>
      <c r="G141" s="39">
        <v>20000</v>
      </c>
      <c r="H141" s="39">
        <f t="shared" si="5"/>
        <v>20000</v>
      </c>
    </row>
    <row r="142" spans="1:8" ht="56.25" x14ac:dyDescent="0.3">
      <c r="A142" s="27" t="s">
        <v>131</v>
      </c>
      <c r="B142" s="27" t="s">
        <v>228</v>
      </c>
      <c r="C142" s="31" t="s">
        <v>249</v>
      </c>
      <c r="D142" s="40" t="s">
        <v>46</v>
      </c>
      <c r="E142" s="32" t="s">
        <v>250</v>
      </c>
      <c r="F142" s="32" t="s">
        <v>251</v>
      </c>
      <c r="G142" s="39">
        <v>18000</v>
      </c>
      <c r="H142" s="39">
        <f t="shared" si="5"/>
        <v>18000</v>
      </c>
    </row>
    <row r="143" spans="1:8" ht="37.5" x14ac:dyDescent="0.3">
      <c r="A143" s="27" t="s">
        <v>131</v>
      </c>
      <c r="B143" s="27" t="s">
        <v>228</v>
      </c>
      <c r="C143" s="31" t="s">
        <v>252</v>
      </c>
      <c r="D143" s="40" t="s">
        <v>46</v>
      </c>
      <c r="E143" s="32" t="s">
        <v>250</v>
      </c>
      <c r="F143" s="32" t="s">
        <v>253</v>
      </c>
      <c r="G143" s="39">
        <v>18000</v>
      </c>
      <c r="H143" s="39">
        <f t="shared" si="5"/>
        <v>18000</v>
      </c>
    </row>
    <row r="144" spans="1:8" x14ac:dyDescent="0.3">
      <c r="A144" s="73" t="s">
        <v>254</v>
      </c>
      <c r="B144" s="73"/>
      <c r="C144" s="73"/>
      <c r="D144" s="73"/>
      <c r="E144" s="73"/>
      <c r="F144" s="73"/>
      <c r="G144" s="73"/>
      <c r="H144" s="73"/>
    </row>
    <row r="145" spans="1:8" x14ac:dyDescent="0.3">
      <c r="A145" s="27" t="s">
        <v>131</v>
      </c>
      <c r="B145" s="27" t="s">
        <v>255</v>
      </c>
      <c r="C145" s="27" t="s">
        <v>256</v>
      </c>
      <c r="D145" s="40" t="s">
        <v>257</v>
      </c>
      <c r="E145" s="40" t="s">
        <v>258</v>
      </c>
      <c r="F145" s="40" t="s">
        <v>259</v>
      </c>
      <c r="G145" s="39">
        <v>600</v>
      </c>
      <c r="H145" s="39">
        <f>SUM(G145:G145)</f>
        <v>600</v>
      </c>
    </row>
    <row r="146" spans="1:8" x14ac:dyDescent="0.3">
      <c r="A146" s="27" t="s">
        <v>131</v>
      </c>
      <c r="B146" s="27" t="s">
        <v>255</v>
      </c>
      <c r="C146" s="27" t="s">
        <v>260</v>
      </c>
      <c r="D146" s="40" t="s">
        <v>257</v>
      </c>
      <c r="E146" s="40" t="s">
        <v>258</v>
      </c>
      <c r="F146" s="40" t="s">
        <v>259</v>
      </c>
      <c r="G146" s="39">
        <v>600</v>
      </c>
      <c r="H146" s="39">
        <f>SUM(G146:G146)</f>
        <v>600</v>
      </c>
    </row>
    <row r="147" spans="1:8" x14ac:dyDescent="0.3">
      <c r="A147" s="27" t="s">
        <v>131</v>
      </c>
      <c r="B147" s="27" t="s">
        <v>255</v>
      </c>
      <c r="C147" s="29" t="s">
        <v>255</v>
      </c>
      <c r="D147" s="10" t="s">
        <v>257</v>
      </c>
      <c r="E147" s="10" t="s">
        <v>258</v>
      </c>
      <c r="F147" s="10" t="s">
        <v>259</v>
      </c>
      <c r="G147" s="39">
        <v>600</v>
      </c>
      <c r="H147" s="39">
        <f>SUM(G147:G147)</f>
        <v>600</v>
      </c>
    </row>
    <row r="148" spans="1:8" x14ac:dyDescent="0.3">
      <c r="A148" s="73" t="s">
        <v>261</v>
      </c>
      <c r="B148" s="73"/>
      <c r="C148" s="73"/>
      <c r="D148" s="73"/>
      <c r="E148" s="73"/>
      <c r="F148" s="73"/>
      <c r="G148" s="73"/>
      <c r="H148" s="73"/>
    </row>
    <row r="149" spans="1:8" ht="37.5" x14ac:dyDescent="0.3">
      <c r="A149" s="27" t="s">
        <v>131</v>
      </c>
      <c r="B149" s="27" t="s">
        <v>291</v>
      </c>
      <c r="C149" s="27" t="s">
        <v>262</v>
      </c>
      <c r="D149" s="40" t="s">
        <v>280</v>
      </c>
      <c r="E149" s="40">
        <v>5</v>
      </c>
      <c r="F149" s="40" t="s">
        <v>263</v>
      </c>
      <c r="G149" s="39">
        <v>0</v>
      </c>
      <c r="H149" s="39">
        <f>SUM(G149:G149)</f>
        <v>0</v>
      </c>
    </row>
    <row r="150" spans="1:8" x14ac:dyDescent="0.3">
      <c r="A150" s="27" t="s">
        <v>131</v>
      </c>
      <c r="B150" s="27" t="s">
        <v>291</v>
      </c>
      <c r="C150" s="27" t="s">
        <v>262</v>
      </c>
      <c r="D150" s="40" t="s">
        <v>65</v>
      </c>
      <c r="E150" s="40">
        <v>5</v>
      </c>
      <c r="F150" s="40" t="s">
        <v>264</v>
      </c>
      <c r="G150" s="39">
        <v>0</v>
      </c>
      <c r="H150" s="39">
        <f>SUM(G150:G150)</f>
        <v>0</v>
      </c>
    </row>
    <row r="151" spans="1:8" x14ac:dyDescent="0.3">
      <c r="A151" s="73" t="s">
        <v>265</v>
      </c>
      <c r="B151" s="73"/>
      <c r="C151" s="73"/>
      <c r="D151" s="73"/>
      <c r="E151" s="73"/>
      <c r="F151" s="73"/>
      <c r="G151" s="73"/>
      <c r="H151" s="73"/>
    </row>
    <row r="152" spans="1:8" x14ac:dyDescent="0.3">
      <c r="A152" s="73" t="s">
        <v>266</v>
      </c>
      <c r="B152" s="73"/>
      <c r="C152" s="73"/>
      <c r="D152" s="73"/>
      <c r="E152" s="73"/>
      <c r="F152" s="73"/>
      <c r="G152" s="73"/>
      <c r="H152" s="73"/>
    </row>
    <row r="153" spans="1:8" x14ac:dyDescent="0.3">
      <c r="A153" s="42" t="s">
        <v>95</v>
      </c>
      <c r="B153" s="42" t="s">
        <v>95</v>
      </c>
      <c r="C153" s="42" t="s">
        <v>323</v>
      </c>
      <c r="D153" s="3" t="s">
        <v>280</v>
      </c>
      <c r="E153" s="3" t="s">
        <v>136</v>
      </c>
      <c r="F153" s="3" t="s">
        <v>324</v>
      </c>
      <c r="G153" s="39">
        <v>1000</v>
      </c>
      <c r="H153" s="39">
        <f t="shared" ref="H153:H194" si="6">SUM(G153:G153)</f>
        <v>1000</v>
      </c>
    </row>
    <row r="154" spans="1:8" x14ac:dyDescent="0.3">
      <c r="A154" s="42" t="s">
        <v>95</v>
      </c>
      <c r="B154" s="42" t="s">
        <v>95</v>
      </c>
      <c r="C154" s="42" t="s">
        <v>323</v>
      </c>
      <c r="D154" s="3" t="s">
        <v>280</v>
      </c>
      <c r="E154" s="3" t="s">
        <v>136</v>
      </c>
      <c r="F154" s="3" t="s">
        <v>324</v>
      </c>
      <c r="G154" s="39">
        <v>1000</v>
      </c>
      <c r="H154" s="39">
        <f t="shared" si="6"/>
        <v>1000</v>
      </c>
    </row>
    <row r="155" spans="1:8" x14ac:dyDescent="0.3">
      <c r="A155" s="42" t="s">
        <v>95</v>
      </c>
      <c r="B155" s="42" t="s">
        <v>95</v>
      </c>
      <c r="C155" s="42" t="s">
        <v>323</v>
      </c>
      <c r="D155" s="3" t="s">
        <v>280</v>
      </c>
      <c r="E155" s="3" t="s">
        <v>136</v>
      </c>
      <c r="F155" s="3" t="s">
        <v>324</v>
      </c>
      <c r="G155" s="39">
        <v>1000</v>
      </c>
      <c r="H155" s="39">
        <f t="shared" si="6"/>
        <v>1000</v>
      </c>
    </row>
    <row r="156" spans="1:8" x14ac:dyDescent="0.3">
      <c r="A156" s="42" t="s">
        <v>95</v>
      </c>
      <c r="B156" s="42" t="s">
        <v>95</v>
      </c>
      <c r="C156" s="42" t="s">
        <v>323</v>
      </c>
      <c r="D156" s="3" t="s">
        <v>280</v>
      </c>
      <c r="E156" s="3" t="s">
        <v>136</v>
      </c>
      <c r="F156" s="3" t="s">
        <v>324</v>
      </c>
      <c r="G156" s="39">
        <v>1000</v>
      </c>
      <c r="H156" s="39">
        <f t="shared" si="6"/>
        <v>1000</v>
      </c>
    </row>
    <row r="157" spans="1:8" x14ac:dyDescent="0.3">
      <c r="A157" s="42" t="s">
        <v>95</v>
      </c>
      <c r="B157" s="42" t="s">
        <v>95</v>
      </c>
      <c r="C157" s="42" t="s">
        <v>323</v>
      </c>
      <c r="D157" s="3" t="s">
        <v>280</v>
      </c>
      <c r="E157" s="3" t="s">
        <v>136</v>
      </c>
      <c r="F157" s="3" t="s">
        <v>324</v>
      </c>
      <c r="G157" s="39">
        <v>1000</v>
      </c>
      <c r="H157" s="39">
        <f t="shared" si="6"/>
        <v>1000</v>
      </c>
    </row>
    <row r="158" spans="1:8" x14ac:dyDescent="0.3">
      <c r="A158" s="42" t="s">
        <v>95</v>
      </c>
      <c r="B158" s="42" t="s">
        <v>95</v>
      </c>
      <c r="C158" s="42" t="s">
        <v>323</v>
      </c>
      <c r="D158" s="3" t="s">
        <v>280</v>
      </c>
      <c r="E158" s="3" t="s">
        <v>136</v>
      </c>
      <c r="F158" s="3" t="s">
        <v>324</v>
      </c>
      <c r="G158" s="39">
        <v>1000</v>
      </c>
      <c r="H158" s="39">
        <f t="shared" si="6"/>
        <v>1000</v>
      </c>
    </row>
    <row r="159" spans="1:8" x14ac:dyDescent="0.3">
      <c r="A159" s="42" t="s">
        <v>95</v>
      </c>
      <c r="B159" s="42" t="s">
        <v>95</v>
      </c>
      <c r="C159" s="42" t="s">
        <v>323</v>
      </c>
      <c r="D159" s="3" t="s">
        <v>280</v>
      </c>
      <c r="E159" s="3" t="s">
        <v>136</v>
      </c>
      <c r="F159" s="3" t="s">
        <v>324</v>
      </c>
      <c r="G159" s="39">
        <v>1000</v>
      </c>
      <c r="H159" s="39">
        <f t="shared" si="6"/>
        <v>1000</v>
      </c>
    </row>
    <row r="160" spans="1:8" x14ac:dyDescent="0.3">
      <c r="A160" s="42" t="s">
        <v>95</v>
      </c>
      <c r="B160" s="42" t="s">
        <v>95</v>
      </c>
      <c r="C160" s="42" t="s">
        <v>323</v>
      </c>
      <c r="D160" s="3" t="s">
        <v>280</v>
      </c>
      <c r="E160" s="3" t="s">
        <v>136</v>
      </c>
      <c r="F160" s="3" t="s">
        <v>324</v>
      </c>
      <c r="G160" s="39">
        <v>1000</v>
      </c>
      <c r="H160" s="39">
        <f t="shared" si="6"/>
        <v>1000</v>
      </c>
    </row>
    <row r="161" spans="1:10" x14ac:dyDescent="0.3">
      <c r="A161" s="42" t="s">
        <v>95</v>
      </c>
      <c r="B161" s="42" t="s">
        <v>95</v>
      </c>
      <c r="C161" s="42" t="s">
        <v>323</v>
      </c>
      <c r="D161" s="3" t="s">
        <v>280</v>
      </c>
      <c r="E161" s="3" t="s">
        <v>136</v>
      </c>
      <c r="F161" s="3" t="s">
        <v>324</v>
      </c>
      <c r="G161" s="39">
        <v>1000</v>
      </c>
      <c r="H161" s="39">
        <f t="shared" si="6"/>
        <v>1000</v>
      </c>
    </row>
    <row r="162" spans="1:10" x14ac:dyDescent="0.3">
      <c r="A162" s="42" t="s">
        <v>95</v>
      </c>
      <c r="B162" s="42" t="s">
        <v>95</v>
      </c>
      <c r="C162" s="42" t="s">
        <v>323</v>
      </c>
      <c r="D162" s="3" t="s">
        <v>280</v>
      </c>
      <c r="E162" s="3" t="s">
        <v>136</v>
      </c>
      <c r="F162" s="3" t="s">
        <v>324</v>
      </c>
      <c r="G162" s="39">
        <v>1000</v>
      </c>
      <c r="H162" s="39">
        <f t="shared" si="6"/>
        <v>1000</v>
      </c>
    </row>
    <row r="163" spans="1:10" ht="37.5" x14ac:dyDescent="0.3">
      <c r="A163" s="42" t="s">
        <v>95</v>
      </c>
      <c r="B163" s="42" t="s">
        <v>95</v>
      </c>
      <c r="C163" s="42" t="s">
        <v>325</v>
      </c>
      <c r="D163" s="3" t="s">
        <v>326</v>
      </c>
      <c r="E163" s="3" t="s">
        <v>136</v>
      </c>
      <c r="F163" s="3" t="s">
        <v>327</v>
      </c>
      <c r="G163" s="39">
        <v>25000</v>
      </c>
      <c r="H163" s="39">
        <f t="shared" si="6"/>
        <v>25000</v>
      </c>
    </row>
    <row r="164" spans="1:10" ht="37.5" x14ac:dyDescent="0.3">
      <c r="A164" s="42" t="s">
        <v>95</v>
      </c>
      <c r="B164" s="42" t="s">
        <v>95</v>
      </c>
      <c r="C164" s="42" t="s">
        <v>328</v>
      </c>
      <c r="D164" s="3" t="s">
        <v>329</v>
      </c>
      <c r="E164" s="3" t="s">
        <v>330</v>
      </c>
      <c r="F164" s="3" t="s">
        <v>331</v>
      </c>
      <c r="G164" s="39">
        <v>1000</v>
      </c>
      <c r="H164" s="39">
        <f t="shared" si="6"/>
        <v>1000</v>
      </c>
    </row>
    <row r="165" spans="1:10" ht="56.25" x14ac:dyDescent="0.3">
      <c r="A165" s="42" t="s">
        <v>95</v>
      </c>
      <c r="B165" s="42" t="s">
        <v>95</v>
      </c>
      <c r="C165" s="42" t="s">
        <v>332</v>
      </c>
      <c r="D165" s="3" t="s">
        <v>333</v>
      </c>
      <c r="E165" s="3" t="s">
        <v>148</v>
      </c>
      <c r="F165" s="3" t="s">
        <v>334</v>
      </c>
      <c r="G165" s="39">
        <v>10000</v>
      </c>
      <c r="H165" s="39">
        <f t="shared" si="6"/>
        <v>10000</v>
      </c>
    </row>
    <row r="166" spans="1:10" ht="37.5" x14ac:dyDescent="0.3">
      <c r="A166" s="42" t="s">
        <v>95</v>
      </c>
      <c r="B166" s="42" t="s">
        <v>95</v>
      </c>
      <c r="C166" s="42" t="s">
        <v>332</v>
      </c>
      <c r="D166" s="3" t="s">
        <v>46</v>
      </c>
      <c r="E166" s="3" t="s">
        <v>335</v>
      </c>
      <c r="F166" s="3" t="s">
        <v>336</v>
      </c>
      <c r="G166" s="39">
        <v>20000</v>
      </c>
      <c r="H166" s="39">
        <f t="shared" si="6"/>
        <v>20000</v>
      </c>
    </row>
    <row r="167" spans="1:10" ht="56.25" x14ac:dyDescent="0.3">
      <c r="A167" s="42" t="s">
        <v>95</v>
      </c>
      <c r="B167" s="42" t="s">
        <v>95</v>
      </c>
      <c r="C167" s="42" t="s">
        <v>332</v>
      </c>
      <c r="D167" s="3" t="s">
        <v>337</v>
      </c>
      <c r="E167" s="3" t="s">
        <v>338</v>
      </c>
      <c r="F167" s="3" t="s">
        <v>339</v>
      </c>
      <c r="G167" s="39">
        <v>40000</v>
      </c>
      <c r="H167" s="39">
        <f t="shared" si="6"/>
        <v>40000</v>
      </c>
    </row>
    <row r="168" spans="1:10" ht="56.25" x14ac:dyDescent="0.3">
      <c r="A168" s="42" t="s">
        <v>95</v>
      </c>
      <c r="B168" s="42" t="s">
        <v>95</v>
      </c>
      <c r="C168" s="42" t="s">
        <v>340</v>
      </c>
      <c r="D168" s="3" t="s">
        <v>333</v>
      </c>
      <c r="E168" s="3" t="s">
        <v>148</v>
      </c>
      <c r="F168" s="3" t="s">
        <v>334</v>
      </c>
      <c r="G168" s="39">
        <v>10000</v>
      </c>
      <c r="H168" s="39">
        <f t="shared" si="6"/>
        <v>10000</v>
      </c>
    </row>
    <row r="169" spans="1:10" ht="37.5" x14ac:dyDescent="0.3">
      <c r="A169" s="42" t="s">
        <v>95</v>
      </c>
      <c r="B169" s="42" t="s">
        <v>95</v>
      </c>
      <c r="C169" s="42" t="s">
        <v>340</v>
      </c>
      <c r="D169" s="3" t="s">
        <v>46</v>
      </c>
      <c r="E169" s="3" t="s">
        <v>335</v>
      </c>
      <c r="F169" s="3" t="s">
        <v>336</v>
      </c>
      <c r="G169" s="39">
        <v>20000</v>
      </c>
      <c r="H169" s="39">
        <f t="shared" si="6"/>
        <v>20000</v>
      </c>
    </row>
    <row r="170" spans="1:10" ht="75" x14ac:dyDescent="0.3">
      <c r="A170" s="42" t="s">
        <v>95</v>
      </c>
      <c r="B170" s="42" t="s">
        <v>95</v>
      </c>
      <c r="C170" s="42" t="s">
        <v>341</v>
      </c>
      <c r="D170" s="3" t="s">
        <v>342</v>
      </c>
      <c r="E170" s="3" t="s">
        <v>343</v>
      </c>
      <c r="F170" s="3" t="s">
        <v>344</v>
      </c>
      <c r="G170" s="39">
        <v>0</v>
      </c>
      <c r="H170" s="39">
        <f t="shared" si="6"/>
        <v>0</v>
      </c>
    </row>
    <row r="171" spans="1:10" ht="75" x14ac:dyDescent="0.3">
      <c r="A171" s="42" t="s">
        <v>95</v>
      </c>
      <c r="B171" s="42" t="s">
        <v>95</v>
      </c>
      <c r="C171" s="42" t="s">
        <v>345</v>
      </c>
      <c r="D171" s="3" t="s">
        <v>342</v>
      </c>
      <c r="E171" s="3" t="s">
        <v>343</v>
      </c>
      <c r="F171" s="3" t="s">
        <v>344</v>
      </c>
      <c r="G171" s="39">
        <v>0</v>
      </c>
      <c r="H171" s="39">
        <f t="shared" si="6"/>
        <v>0</v>
      </c>
    </row>
    <row r="172" spans="1:10" ht="56.25" x14ac:dyDescent="0.3">
      <c r="A172" s="42" t="s">
        <v>95</v>
      </c>
      <c r="B172" s="42" t="s">
        <v>95</v>
      </c>
      <c r="C172" s="42" t="s">
        <v>345</v>
      </c>
      <c r="D172" s="3" t="s">
        <v>280</v>
      </c>
      <c r="E172" s="3" t="s">
        <v>136</v>
      </c>
      <c r="F172" s="3" t="s">
        <v>324</v>
      </c>
      <c r="G172" s="39">
        <v>15000</v>
      </c>
      <c r="H172" s="39">
        <f t="shared" si="6"/>
        <v>15000</v>
      </c>
    </row>
    <row r="173" spans="1:10" s="55" customFormat="1" ht="56.25" x14ac:dyDescent="0.3">
      <c r="A173" s="42" t="s">
        <v>95</v>
      </c>
      <c r="B173" s="42" t="s">
        <v>95</v>
      </c>
      <c r="C173" s="42" t="s">
        <v>346</v>
      </c>
      <c r="D173" s="3" t="s">
        <v>333</v>
      </c>
      <c r="E173" s="3" t="s">
        <v>148</v>
      </c>
      <c r="F173" s="3" t="s">
        <v>334</v>
      </c>
      <c r="G173" s="39">
        <v>10000</v>
      </c>
      <c r="H173" s="39">
        <f t="shared" si="6"/>
        <v>10000</v>
      </c>
    </row>
    <row r="174" spans="1:10" ht="37.5" x14ac:dyDescent="0.3">
      <c r="A174" s="42" t="s">
        <v>95</v>
      </c>
      <c r="B174" s="42" t="s">
        <v>95</v>
      </c>
      <c r="C174" s="42" t="s">
        <v>347</v>
      </c>
      <c r="D174" s="3" t="s">
        <v>46</v>
      </c>
      <c r="E174" s="3" t="s">
        <v>335</v>
      </c>
      <c r="F174" s="3" t="s">
        <v>336</v>
      </c>
      <c r="G174" s="39">
        <v>20000</v>
      </c>
      <c r="H174" s="39">
        <f t="shared" si="6"/>
        <v>20000</v>
      </c>
    </row>
    <row r="175" spans="1:10" ht="56.25" x14ac:dyDescent="0.3">
      <c r="A175" s="42" t="s">
        <v>95</v>
      </c>
      <c r="B175" s="42" t="s">
        <v>95</v>
      </c>
      <c r="C175" s="42" t="s">
        <v>272</v>
      </c>
      <c r="D175" s="3" t="s">
        <v>348</v>
      </c>
      <c r="E175" s="3" t="s">
        <v>349</v>
      </c>
      <c r="F175" s="3" t="s">
        <v>350</v>
      </c>
      <c r="G175" s="39">
        <v>15000</v>
      </c>
      <c r="H175" s="39">
        <f t="shared" si="6"/>
        <v>15000</v>
      </c>
    </row>
    <row r="176" spans="1:10" ht="56.25" x14ac:dyDescent="0.3">
      <c r="A176" s="42" t="s">
        <v>95</v>
      </c>
      <c r="B176" s="42" t="s">
        <v>95</v>
      </c>
      <c r="C176" s="42" t="s">
        <v>272</v>
      </c>
      <c r="D176" s="3" t="s">
        <v>348</v>
      </c>
      <c r="E176" s="3" t="s">
        <v>349</v>
      </c>
      <c r="F176" s="3" t="s">
        <v>350</v>
      </c>
      <c r="G176" s="39">
        <v>15000</v>
      </c>
      <c r="H176" s="39">
        <f t="shared" si="6"/>
        <v>15000</v>
      </c>
      <c r="J176" s="58"/>
    </row>
    <row r="177" spans="1:10" ht="37.5" x14ac:dyDescent="0.3">
      <c r="A177" s="42" t="s">
        <v>95</v>
      </c>
      <c r="B177" s="42" t="s">
        <v>95</v>
      </c>
      <c r="C177" s="42" t="s">
        <v>272</v>
      </c>
      <c r="D177" s="3" t="s">
        <v>351</v>
      </c>
      <c r="E177" s="3" t="s">
        <v>273</v>
      </c>
      <c r="F177" s="3" t="s">
        <v>352</v>
      </c>
      <c r="G177" s="39">
        <v>40000</v>
      </c>
      <c r="H177" s="39">
        <f t="shared" si="6"/>
        <v>40000</v>
      </c>
      <c r="J177" s="58"/>
    </row>
    <row r="178" spans="1:10" x14ac:dyDescent="0.3">
      <c r="A178" s="42" t="s">
        <v>95</v>
      </c>
      <c r="B178" s="42" t="s">
        <v>95</v>
      </c>
      <c r="C178" s="42" t="s">
        <v>272</v>
      </c>
      <c r="D178" s="3" t="s">
        <v>353</v>
      </c>
      <c r="E178" s="3">
        <v>2018</v>
      </c>
      <c r="F178" s="3" t="s">
        <v>354</v>
      </c>
      <c r="G178" s="39">
        <v>15000</v>
      </c>
      <c r="H178" s="39">
        <f t="shared" si="6"/>
        <v>15000</v>
      </c>
      <c r="J178" s="58"/>
    </row>
    <row r="179" spans="1:10" x14ac:dyDescent="0.3">
      <c r="A179" s="42" t="s">
        <v>95</v>
      </c>
      <c r="B179" s="42" t="s">
        <v>95</v>
      </c>
      <c r="C179" s="42" t="s">
        <v>266</v>
      </c>
      <c r="D179" s="3" t="s">
        <v>355</v>
      </c>
      <c r="E179" s="3" t="s">
        <v>356</v>
      </c>
      <c r="F179" s="3" t="s">
        <v>357</v>
      </c>
      <c r="G179" s="39">
        <v>40000</v>
      </c>
      <c r="H179" s="39">
        <f t="shared" si="6"/>
        <v>40000</v>
      </c>
    </row>
    <row r="180" spans="1:10" x14ac:dyDescent="0.3">
      <c r="A180" s="42" t="s">
        <v>95</v>
      </c>
      <c r="B180" s="42" t="s">
        <v>95</v>
      </c>
      <c r="C180" s="42" t="s">
        <v>272</v>
      </c>
      <c r="D180" s="3" t="s">
        <v>358</v>
      </c>
      <c r="E180" s="3" t="s">
        <v>359</v>
      </c>
      <c r="F180" s="3" t="s">
        <v>360</v>
      </c>
      <c r="G180" s="39">
        <v>15000</v>
      </c>
      <c r="H180" s="39">
        <f t="shared" si="6"/>
        <v>15000</v>
      </c>
    </row>
    <row r="181" spans="1:10" ht="37.5" x14ac:dyDescent="0.3">
      <c r="A181" s="42" t="s">
        <v>95</v>
      </c>
      <c r="B181" s="42" t="s">
        <v>95</v>
      </c>
      <c r="C181" s="42" t="s">
        <v>266</v>
      </c>
      <c r="D181" s="3" t="s">
        <v>361</v>
      </c>
      <c r="E181" s="3" t="s">
        <v>269</v>
      </c>
      <c r="F181" s="3" t="s">
        <v>362</v>
      </c>
      <c r="G181" s="39">
        <v>15000</v>
      </c>
      <c r="H181" s="39">
        <f t="shared" si="6"/>
        <v>15000</v>
      </c>
    </row>
    <row r="182" spans="1:10" ht="37.5" x14ac:dyDescent="0.3">
      <c r="A182" s="42" t="s">
        <v>95</v>
      </c>
      <c r="B182" s="42" t="s">
        <v>95</v>
      </c>
      <c r="C182" s="42" t="s">
        <v>272</v>
      </c>
      <c r="D182" s="3" t="s">
        <v>361</v>
      </c>
      <c r="E182" s="3" t="s">
        <v>278</v>
      </c>
      <c r="F182" s="3" t="s">
        <v>362</v>
      </c>
      <c r="G182" s="39">
        <v>15000</v>
      </c>
      <c r="H182" s="39">
        <f t="shared" si="6"/>
        <v>15000</v>
      </c>
    </row>
    <row r="183" spans="1:10" ht="37.5" x14ac:dyDescent="0.3">
      <c r="A183" s="42" t="s">
        <v>95</v>
      </c>
      <c r="B183" s="42" t="s">
        <v>95</v>
      </c>
      <c r="C183" s="42" t="s">
        <v>363</v>
      </c>
      <c r="D183" s="3" t="s">
        <v>364</v>
      </c>
      <c r="E183" s="3" t="s">
        <v>365</v>
      </c>
      <c r="F183" s="3" t="s">
        <v>366</v>
      </c>
      <c r="G183" s="39">
        <v>20000</v>
      </c>
      <c r="H183" s="39">
        <f t="shared" si="6"/>
        <v>20000</v>
      </c>
    </row>
    <row r="184" spans="1:10" ht="75" x14ac:dyDescent="0.3">
      <c r="A184" s="42" t="s">
        <v>95</v>
      </c>
      <c r="B184" s="42" t="s">
        <v>95</v>
      </c>
      <c r="C184" s="42" t="s">
        <v>363</v>
      </c>
      <c r="D184" s="3" t="s">
        <v>367</v>
      </c>
      <c r="E184" s="3" t="s">
        <v>368</v>
      </c>
      <c r="F184" s="3" t="s">
        <v>369</v>
      </c>
      <c r="G184" s="39">
        <v>20000</v>
      </c>
      <c r="H184" s="39">
        <f t="shared" si="6"/>
        <v>20000</v>
      </c>
    </row>
    <row r="185" spans="1:10" ht="56.25" x14ac:dyDescent="0.3">
      <c r="A185" s="42" t="s">
        <v>95</v>
      </c>
      <c r="B185" s="42" t="s">
        <v>95</v>
      </c>
      <c r="C185" s="42" t="s">
        <v>266</v>
      </c>
      <c r="D185" s="3" t="s">
        <v>370</v>
      </c>
      <c r="E185" s="3" t="s">
        <v>349</v>
      </c>
      <c r="F185" s="3" t="s">
        <v>371</v>
      </c>
      <c r="G185" s="39">
        <v>17500</v>
      </c>
      <c r="H185" s="39">
        <f t="shared" si="6"/>
        <v>17500</v>
      </c>
    </row>
    <row r="186" spans="1:10" ht="56.25" x14ac:dyDescent="0.3">
      <c r="A186" s="42" t="s">
        <v>95</v>
      </c>
      <c r="B186" s="42" t="s">
        <v>372</v>
      </c>
      <c r="C186" s="42" t="s">
        <v>372</v>
      </c>
      <c r="D186" s="3" t="s">
        <v>274</v>
      </c>
      <c r="E186" s="3" t="s">
        <v>275</v>
      </c>
      <c r="F186" s="3" t="s">
        <v>276</v>
      </c>
      <c r="G186" s="39">
        <v>15000</v>
      </c>
      <c r="H186" s="39">
        <f t="shared" si="6"/>
        <v>15000</v>
      </c>
    </row>
    <row r="187" spans="1:10" ht="37.5" x14ac:dyDescent="0.3">
      <c r="A187" s="42" t="s">
        <v>95</v>
      </c>
      <c r="B187" s="42" t="s">
        <v>372</v>
      </c>
      <c r="C187" s="42" t="s">
        <v>372</v>
      </c>
      <c r="D187" s="3" t="s">
        <v>163</v>
      </c>
      <c r="E187" s="3" t="s">
        <v>273</v>
      </c>
      <c r="F187" s="3" t="s">
        <v>277</v>
      </c>
      <c r="G187" s="39">
        <v>25000</v>
      </c>
      <c r="H187" s="39">
        <f t="shared" si="6"/>
        <v>25000</v>
      </c>
    </row>
    <row r="188" spans="1:10" ht="37.5" x14ac:dyDescent="0.3">
      <c r="A188" s="42" t="s">
        <v>95</v>
      </c>
      <c r="B188" s="42" t="s">
        <v>372</v>
      </c>
      <c r="C188" s="42" t="s">
        <v>372</v>
      </c>
      <c r="D188" s="3" t="s">
        <v>163</v>
      </c>
      <c r="E188" s="3" t="s">
        <v>275</v>
      </c>
      <c r="F188" s="3" t="s">
        <v>277</v>
      </c>
      <c r="G188" s="39">
        <v>25000</v>
      </c>
      <c r="H188" s="39">
        <f t="shared" si="6"/>
        <v>25000</v>
      </c>
    </row>
    <row r="189" spans="1:10" ht="56.25" x14ac:dyDescent="0.3">
      <c r="A189" s="27" t="s">
        <v>95</v>
      </c>
      <c r="B189" s="27" t="s">
        <v>266</v>
      </c>
      <c r="C189" s="27" t="s">
        <v>267</v>
      </c>
      <c r="D189" s="40" t="s">
        <v>268</v>
      </c>
      <c r="E189" s="40" t="s">
        <v>269</v>
      </c>
      <c r="F189" s="40" t="s">
        <v>270</v>
      </c>
      <c r="G189" s="39">
        <v>0</v>
      </c>
      <c r="H189" s="39">
        <f t="shared" si="6"/>
        <v>0</v>
      </c>
    </row>
    <row r="190" spans="1:10" ht="56.25" x14ac:dyDescent="0.3">
      <c r="A190" s="27" t="s">
        <v>95</v>
      </c>
      <c r="B190" s="27" t="s">
        <v>266</v>
      </c>
      <c r="C190" s="27" t="s">
        <v>271</v>
      </c>
      <c r="D190" s="40" t="s">
        <v>268</v>
      </c>
      <c r="E190" s="40" t="s">
        <v>269</v>
      </c>
      <c r="F190" s="40" t="s">
        <v>270</v>
      </c>
      <c r="G190" s="39">
        <v>0</v>
      </c>
      <c r="H190" s="39">
        <f t="shared" si="6"/>
        <v>0</v>
      </c>
    </row>
    <row r="191" spans="1:10" ht="56.25" x14ac:dyDescent="0.3">
      <c r="A191" s="27" t="s">
        <v>95</v>
      </c>
      <c r="B191" s="27" t="s">
        <v>266</v>
      </c>
      <c r="C191" s="27" t="s">
        <v>266</v>
      </c>
      <c r="D191" s="40" t="s">
        <v>274</v>
      </c>
      <c r="E191" s="40" t="s">
        <v>275</v>
      </c>
      <c r="F191" s="40" t="s">
        <v>276</v>
      </c>
      <c r="G191" s="39">
        <v>15000</v>
      </c>
      <c r="H191" s="39">
        <f t="shared" si="6"/>
        <v>15000</v>
      </c>
    </row>
    <row r="192" spans="1:10" ht="37.5" x14ac:dyDescent="0.3">
      <c r="A192" s="27" t="s">
        <v>95</v>
      </c>
      <c r="B192" s="27" t="s">
        <v>266</v>
      </c>
      <c r="C192" s="27" t="s">
        <v>266</v>
      </c>
      <c r="D192" s="40" t="s">
        <v>163</v>
      </c>
      <c r="E192" s="40" t="s">
        <v>273</v>
      </c>
      <c r="F192" s="40" t="s">
        <v>277</v>
      </c>
      <c r="G192" s="39">
        <v>25000</v>
      </c>
      <c r="H192" s="39">
        <f t="shared" si="6"/>
        <v>25000</v>
      </c>
    </row>
    <row r="193" spans="1:8" ht="37.5" x14ac:dyDescent="0.3">
      <c r="A193" s="27" t="s">
        <v>95</v>
      </c>
      <c r="B193" s="27" t="s">
        <v>266</v>
      </c>
      <c r="C193" s="27" t="s">
        <v>266</v>
      </c>
      <c r="D193" s="40" t="s">
        <v>163</v>
      </c>
      <c r="E193" s="40" t="s">
        <v>275</v>
      </c>
      <c r="F193" s="40" t="s">
        <v>277</v>
      </c>
      <c r="G193" s="39">
        <v>25000</v>
      </c>
      <c r="H193" s="39">
        <f t="shared" si="6"/>
        <v>25000</v>
      </c>
    </row>
    <row r="194" spans="1:8" ht="37.5" x14ac:dyDescent="0.3">
      <c r="A194" s="27" t="s">
        <v>95</v>
      </c>
      <c r="B194" s="27" t="s">
        <v>266</v>
      </c>
      <c r="C194" s="27" t="s">
        <v>272</v>
      </c>
      <c r="D194" s="40" t="s">
        <v>163</v>
      </c>
      <c r="E194" s="40" t="s">
        <v>278</v>
      </c>
      <c r="F194" s="40" t="s">
        <v>279</v>
      </c>
      <c r="G194" s="39">
        <v>25000</v>
      </c>
      <c r="H194" s="39">
        <f t="shared" si="6"/>
        <v>25000</v>
      </c>
    </row>
    <row r="195" spans="1:8" x14ac:dyDescent="0.3">
      <c r="A195" s="73" t="s">
        <v>315</v>
      </c>
      <c r="B195" s="73"/>
      <c r="C195" s="73"/>
      <c r="D195" s="73"/>
      <c r="E195" s="73"/>
      <c r="F195" s="73"/>
      <c r="G195" s="73"/>
      <c r="H195" s="73"/>
    </row>
    <row r="196" spans="1:8" ht="48" customHeight="1" x14ac:dyDescent="0.3">
      <c r="A196" s="27" t="s">
        <v>295</v>
      </c>
      <c r="B196" s="27" t="s">
        <v>295</v>
      </c>
      <c r="C196" s="30" t="s">
        <v>306</v>
      </c>
      <c r="D196" s="40" t="s">
        <v>305</v>
      </c>
      <c r="E196" s="40" t="s">
        <v>296</v>
      </c>
      <c r="F196" s="40" t="s">
        <v>314</v>
      </c>
      <c r="G196" s="39">
        <v>25000</v>
      </c>
      <c r="H196" s="39">
        <f t="shared" ref="H196:H208" si="7">SUM(G196:G196)</f>
        <v>25000</v>
      </c>
    </row>
    <row r="197" spans="1:8" ht="48" customHeight="1" x14ac:dyDescent="0.3">
      <c r="A197" s="27" t="s">
        <v>295</v>
      </c>
      <c r="B197" s="27" t="s">
        <v>295</v>
      </c>
      <c r="C197" s="30" t="s">
        <v>306</v>
      </c>
      <c r="D197" s="40" t="s">
        <v>305</v>
      </c>
      <c r="E197" s="40" t="s">
        <v>297</v>
      </c>
      <c r="F197" s="40" t="s">
        <v>314</v>
      </c>
      <c r="G197" s="39">
        <v>25000</v>
      </c>
      <c r="H197" s="39">
        <f t="shared" si="7"/>
        <v>25000</v>
      </c>
    </row>
    <row r="198" spans="1:8" ht="48" customHeight="1" x14ac:dyDescent="0.3">
      <c r="A198" s="27" t="s">
        <v>295</v>
      </c>
      <c r="B198" s="27" t="s">
        <v>295</v>
      </c>
      <c r="C198" s="30" t="s">
        <v>307</v>
      </c>
      <c r="D198" s="40" t="s">
        <v>305</v>
      </c>
      <c r="E198" s="40" t="s">
        <v>298</v>
      </c>
      <c r="F198" s="40" t="s">
        <v>314</v>
      </c>
      <c r="G198" s="39">
        <v>25000</v>
      </c>
      <c r="H198" s="39">
        <f t="shared" si="7"/>
        <v>25000</v>
      </c>
    </row>
    <row r="199" spans="1:8" ht="48" customHeight="1" x14ac:dyDescent="0.3">
      <c r="A199" s="27" t="s">
        <v>295</v>
      </c>
      <c r="B199" s="27" t="s">
        <v>295</v>
      </c>
      <c r="C199" s="30" t="s">
        <v>307</v>
      </c>
      <c r="D199" s="40" t="s">
        <v>305</v>
      </c>
      <c r="E199" s="40" t="s">
        <v>299</v>
      </c>
      <c r="F199" s="40" t="s">
        <v>314</v>
      </c>
      <c r="G199" s="39">
        <v>25000</v>
      </c>
      <c r="H199" s="39">
        <f t="shared" si="7"/>
        <v>25000</v>
      </c>
    </row>
    <row r="200" spans="1:8" ht="48" customHeight="1" x14ac:dyDescent="0.3">
      <c r="A200" s="27" t="s">
        <v>295</v>
      </c>
      <c r="B200" s="27" t="s">
        <v>295</v>
      </c>
      <c r="C200" s="31" t="s">
        <v>308</v>
      </c>
      <c r="D200" s="40" t="s">
        <v>305</v>
      </c>
      <c r="E200" s="32" t="s">
        <v>298</v>
      </c>
      <c r="F200" s="32" t="s">
        <v>314</v>
      </c>
      <c r="G200" s="39">
        <v>25000</v>
      </c>
      <c r="H200" s="39">
        <f t="shared" si="7"/>
        <v>25000</v>
      </c>
    </row>
    <row r="201" spans="1:8" ht="48" customHeight="1" x14ac:dyDescent="0.3">
      <c r="A201" s="27" t="s">
        <v>295</v>
      </c>
      <c r="B201" s="27" t="s">
        <v>295</v>
      </c>
      <c r="C201" s="30" t="s">
        <v>309</v>
      </c>
      <c r="D201" s="40" t="s">
        <v>305</v>
      </c>
      <c r="E201" s="40" t="s">
        <v>300</v>
      </c>
      <c r="F201" s="40" t="s">
        <v>314</v>
      </c>
      <c r="G201" s="39">
        <v>25000</v>
      </c>
      <c r="H201" s="39">
        <f t="shared" si="7"/>
        <v>25000</v>
      </c>
    </row>
    <row r="202" spans="1:8" ht="48" customHeight="1" x14ac:dyDescent="0.3">
      <c r="A202" s="27" t="s">
        <v>295</v>
      </c>
      <c r="B202" s="27" t="s">
        <v>295</v>
      </c>
      <c r="C202" s="30" t="s">
        <v>310</v>
      </c>
      <c r="D202" s="40" t="s">
        <v>305</v>
      </c>
      <c r="E202" s="40" t="s">
        <v>300</v>
      </c>
      <c r="F202" s="40" t="s">
        <v>314</v>
      </c>
      <c r="G202" s="39">
        <v>25000</v>
      </c>
      <c r="H202" s="39">
        <f t="shared" si="7"/>
        <v>25000</v>
      </c>
    </row>
    <row r="203" spans="1:8" ht="48" customHeight="1" x14ac:dyDescent="0.3">
      <c r="A203" s="27" t="s">
        <v>295</v>
      </c>
      <c r="B203" s="27" t="s">
        <v>295</v>
      </c>
      <c r="C203" s="30" t="s">
        <v>311</v>
      </c>
      <c r="D203" s="40" t="s">
        <v>305</v>
      </c>
      <c r="E203" s="40" t="s">
        <v>298</v>
      </c>
      <c r="F203" s="40" t="s">
        <v>314</v>
      </c>
      <c r="G203" s="39">
        <v>25000</v>
      </c>
      <c r="H203" s="39">
        <f t="shared" si="7"/>
        <v>25000</v>
      </c>
    </row>
    <row r="204" spans="1:8" ht="48" customHeight="1" x14ac:dyDescent="0.3">
      <c r="A204" s="27" t="s">
        <v>295</v>
      </c>
      <c r="B204" s="27" t="s">
        <v>295</v>
      </c>
      <c r="C204" s="30" t="s">
        <v>309</v>
      </c>
      <c r="D204" s="40" t="s">
        <v>305</v>
      </c>
      <c r="E204" s="40" t="s">
        <v>301</v>
      </c>
      <c r="F204" s="40" t="s">
        <v>314</v>
      </c>
      <c r="G204" s="39">
        <v>25000</v>
      </c>
      <c r="H204" s="39">
        <f t="shared" si="7"/>
        <v>25000</v>
      </c>
    </row>
    <row r="205" spans="1:8" ht="48" customHeight="1" x14ac:dyDescent="0.3">
      <c r="A205" s="27" t="s">
        <v>295</v>
      </c>
      <c r="B205" s="27" t="s">
        <v>295</v>
      </c>
      <c r="C205" s="31" t="s">
        <v>312</v>
      </c>
      <c r="D205" s="40" t="s">
        <v>305</v>
      </c>
      <c r="E205" s="32" t="s">
        <v>302</v>
      </c>
      <c r="F205" s="32" t="s">
        <v>314</v>
      </c>
      <c r="G205" s="39">
        <v>25000</v>
      </c>
      <c r="H205" s="39">
        <f t="shared" si="7"/>
        <v>25000</v>
      </c>
    </row>
    <row r="206" spans="1:8" ht="48" customHeight="1" x14ac:dyDescent="0.3">
      <c r="A206" s="27" t="s">
        <v>295</v>
      </c>
      <c r="B206" s="27" t="s">
        <v>295</v>
      </c>
      <c r="C206" s="30" t="s">
        <v>308</v>
      </c>
      <c r="D206" s="40" t="s">
        <v>305</v>
      </c>
      <c r="E206" s="40" t="s">
        <v>301</v>
      </c>
      <c r="F206" s="40" t="s">
        <v>314</v>
      </c>
      <c r="G206" s="39">
        <v>25000</v>
      </c>
      <c r="H206" s="39">
        <f t="shared" si="7"/>
        <v>25000</v>
      </c>
    </row>
    <row r="207" spans="1:8" ht="48" customHeight="1" x14ac:dyDescent="0.3">
      <c r="A207" s="27" t="s">
        <v>295</v>
      </c>
      <c r="B207" s="27" t="s">
        <v>295</v>
      </c>
      <c r="C207" s="30" t="s">
        <v>311</v>
      </c>
      <c r="D207" s="40" t="s">
        <v>305</v>
      </c>
      <c r="E207" s="40" t="s">
        <v>303</v>
      </c>
      <c r="F207" s="40" t="s">
        <v>314</v>
      </c>
      <c r="G207" s="39">
        <v>25000</v>
      </c>
      <c r="H207" s="39">
        <f t="shared" si="7"/>
        <v>25000</v>
      </c>
    </row>
    <row r="208" spans="1:8" ht="48" customHeight="1" x14ac:dyDescent="0.3">
      <c r="A208" s="27" t="s">
        <v>295</v>
      </c>
      <c r="B208" s="27" t="s">
        <v>295</v>
      </c>
      <c r="C208" s="30" t="s">
        <v>313</v>
      </c>
      <c r="D208" s="40" t="s">
        <v>305</v>
      </c>
      <c r="E208" s="40" t="s">
        <v>304</v>
      </c>
      <c r="F208" s="40" t="s">
        <v>314</v>
      </c>
      <c r="G208" s="39">
        <v>25000</v>
      </c>
      <c r="H208" s="39">
        <f t="shared" si="7"/>
        <v>25000</v>
      </c>
    </row>
    <row r="209" spans="1:8" x14ac:dyDescent="0.3">
      <c r="A209" s="71" t="s">
        <v>129</v>
      </c>
      <c r="B209" s="71"/>
      <c r="C209" s="71"/>
      <c r="D209" s="71"/>
      <c r="E209" s="71"/>
      <c r="F209" s="71"/>
      <c r="G209" s="54">
        <f>SUBTOTAL(9,G18:G208)</f>
        <v>2840800</v>
      </c>
      <c r="H209" s="54">
        <f>SUBTOTAL(9,H18:H208)</f>
        <v>2840800</v>
      </c>
    </row>
    <row r="212" spans="1:8" ht="23.25" x14ac:dyDescent="0.35">
      <c r="A212" s="59" t="s">
        <v>317</v>
      </c>
      <c r="B212" s="59"/>
      <c r="C212" s="59"/>
      <c r="D212" s="59"/>
      <c r="E212" s="59"/>
      <c r="F212" s="59"/>
      <c r="G212" s="63" t="s">
        <v>318</v>
      </c>
    </row>
    <row r="213" spans="1:8" ht="23.25" x14ac:dyDescent="0.35">
      <c r="A213" s="59"/>
      <c r="B213" s="59"/>
      <c r="C213" s="59"/>
      <c r="D213" s="59"/>
      <c r="E213" s="59"/>
      <c r="F213" s="59"/>
      <c r="G213" s="62"/>
    </row>
    <row r="214" spans="1:8" ht="23.25" x14ac:dyDescent="0.35">
      <c r="A214" s="59" t="s">
        <v>320</v>
      </c>
      <c r="B214" s="59"/>
      <c r="C214" s="59"/>
      <c r="D214" s="59"/>
      <c r="E214" s="59"/>
      <c r="F214" s="59"/>
      <c r="G214" s="63" t="s">
        <v>319</v>
      </c>
    </row>
  </sheetData>
  <autoFilter ref="A17:H208"/>
  <dataConsolidate/>
  <mergeCells count="23">
    <mergeCell ref="A209:F209"/>
    <mergeCell ref="A60:H60"/>
    <mergeCell ref="A65:H65"/>
    <mergeCell ref="A69:H69"/>
    <mergeCell ref="A70:H70"/>
    <mergeCell ref="A74:H74"/>
    <mergeCell ref="A148:H148"/>
    <mergeCell ref="A151:H151"/>
    <mergeCell ref="A152:H152"/>
    <mergeCell ref="A195:H195"/>
    <mergeCell ref="A88:H88"/>
    <mergeCell ref="A106:H106"/>
    <mergeCell ref="A125:H125"/>
    <mergeCell ref="A137:H137"/>
    <mergeCell ref="A144:H144"/>
    <mergeCell ref="A13:H15"/>
    <mergeCell ref="F2:H2"/>
    <mergeCell ref="F3:H3"/>
    <mergeCell ref="F5:H5"/>
    <mergeCell ref="F7:H7"/>
    <mergeCell ref="F8:H8"/>
    <mergeCell ref="F10:H10"/>
    <mergeCell ref="F11:H11"/>
  </mergeCells>
  <printOptions horizontalCentered="1"/>
  <pageMargins left="0" right="0" top="0" bottom="0" header="0" footer="0.31496062992125984"/>
  <pageSetup paperSize="9" scale="62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J2" sqref="J2"/>
    </sheetView>
  </sheetViews>
  <sheetFormatPr defaultRowHeight="15" x14ac:dyDescent="0.25"/>
  <cols>
    <col min="1" max="1" width="11.5703125" customWidth="1"/>
    <col min="2" max="2" width="14" customWidth="1"/>
    <col min="3" max="3" width="16" customWidth="1"/>
    <col min="4" max="4" width="27" customWidth="1"/>
    <col min="6" max="6" width="41.7109375" customWidth="1"/>
    <col min="7" max="7" width="15.5703125" customWidth="1"/>
    <col min="8" max="8" width="12.7109375" customWidth="1"/>
    <col min="9" max="9" width="31.28515625" customWidth="1"/>
    <col min="10" max="10" width="10.28515625" bestFit="1" customWidth="1"/>
    <col min="11" max="11" width="33.85546875" customWidth="1"/>
  </cols>
  <sheetData>
    <row r="1" spans="1:11" ht="42.75" x14ac:dyDescent="0.25">
      <c r="A1" s="8" t="s">
        <v>5</v>
      </c>
      <c r="B1" s="8" t="s">
        <v>6</v>
      </c>
      <c r="C1" s="8" t="s">
        <v>0</v>
      </c>
      <c r="D1" s="8" t="s">
        <v>1</v>
      </c>
      <c r="E1" s="8" t="s">
        <v>2</v>
      </c>
      <c r="F1" s="8" t="s">
        <v>7</v>
      </c>
      <c r="G1" s="8" t="s">
        <v>9</v>
      </c>
      <c r="H1" s="8" t="s">
        <v>8</v>
      </c>
      <c r="I1" s="8" t="s">
        <v>10</v>
      </c>
      <c r="J1" s="8" t="s">
        <v>3</v>
      </c>
      <c r="K1" s="8" t="s">
        <v>4</v>
      </c>
    </row>
    <row r="2" spans="1:11" ht="63.75" x14ac:dyDescent="0.25">
      <c r="A2" s="11" t="s">
        <v>95</v>
      </c>
      <c r="B2" s="12" t="s">
        <v>96</v>
      </c>
      <c r="C2" s="12" t="s">
        <v>97</v>
      </c>
      <c r="D2" s="12" t="s">
        <v>88</v>
      </c>
      <c r="E2" s="12" t="s">
        <v>92</v>
      </c>
      <c r="F2" s="12" t="s">
        <v>98</v>
      </c>
      <c r="G2" s="22">
        <v>25000</v>
      </c>
      <c r="H2" s="22">
        <v>34560</v>
      </c>
      <c r="I2" s="22">
        <v>151200</v>
      </c>
      <c r="J2" s="22">
        <f>(G2+H2+I2)*2</f>
        <v>421520</v>
      </c>
      <c r="K2" s="13" t="s">
        <v>99</v>
      </c>
    </row>
    <row r="3" spans="1:11" ht="63.75" x14ac:dyDescent="0.25">
      <c r="A3" s="14"/>
      <c r="B3" s="14"/>
      <c r="C3" s="12" t="s">
        <v>100</v>
      </c>
      <c r="D3" s="13" t="s">
        <v>89</v>
      </c>
      <c r="E3" s="13" t="s">
        <v>56</v>
      </c>
      <c r="F3" s="15" t="s">
        <v>101</v>
      </c>
      <c r="G3" s="22">
        <v>6000</v>
      </c>
      <c r="H3" s="22">
        <v>200</v>
      </c>
      <c r="I3" s="22">
        <v>6500</v>
      </c>
      <c r="J3" s="22">
        <f>(G3+H3+I3)*2*6</f>
        <v>152400</v>
      </c>
      <c r="K3" s="16" t="s">
        <v>99</v>
      </c>
    </row>
    <row r="4" spans="1:11" ht="63.75" x14ac:dyDescent="0.25">
      <c r="A4" s="17"/>
      <c r="B4" s="17"/>
      <c r="C4" s="18" t="s">
        <v>102</v>
      </c>
      <c r="D4" s="18" t="s">
        <v>90</v>
      </c>
      <c r="E4" s="19" t="s">
        <v>93</v>
      </c>
      <c r="F4" s="12" t="s">
        <v>103</v>
      </c>
      <c r="G4" s="23">
        <v>12000</v>
      </c>
      <c r="H4" s="23">
        <v>1100</v>
      </c>
      <c r="I4" s="23">
        <v>36000</v>
      </c>
      <c r="J4" s="22">
        <f>(G4+H4+I4)*3</f>
        <v>147300</v>
      </c>
      <c r="K4" s="20" t="s">
        <v>99</v>
      </c>
    </row>
    <row r="5" spans="1:11" x14ac:dyDescent="0.25">
      <c r="A5" s="17"/>
      <c r="B5" s="17"/>
      <c r="C5" s="18" t="s">
        <v>104</v>
      </c>
      <c r="D5" s="18" t="s">
        <v>91</v>
      </c>
      <c r="E5" s="19" t="s">
        <v>94</v>
      </c>
      <c r="F5" s="21" t="s">
        <v>105</v>
      </c>
      <c r="G5" s="23">
        <v>7000</v>
      </c>
      <c r="H5" s="23">
        <v>300</v>
      </c>
      <c r="I5" s="23">
        <v>8100</v>
      </c>
      <c r="J5" s="22">
        <f>SUM(G5:I5)</f>
        <v>15400</v>
      </c>
      <c r="K5" s="20" t="s">
        <v>99</v>
      </c>
    </row>
    <row r="6" spans="1:11" x14ac:dyDescent="0.25">
      <c r="A6" s="74" t="s">
        <v>129</v>
      </c>
      <c r="B6" s="75"/>
      <c r="C6" s="75"/>
      <c r="D6" s="75"/>
      <c r="E6" s="75"/>
      <c r="F6" s="76"/>
      <c r="G6" s="24">
        <f>SUM(G2:G5)</f>
        <v>50000</v>
      </c>
      <c r="H6" s="24">
        <f t="shared" ref="H6:J6" si="0">SUM(H2:H5)</f>
        <v>36160</v>
      </c>
      <c r="I6" s="24">
        <f t="shared" si="0"/>
        <v>201800</v>
      </c>
      <c r="J6" s="24">
        <f t="shared" si="0"/>
        <v>736620</v>
      </c>
      <c r="K6" s="16"/>
    </row>
  </sheetData>
  <mergeCells count="1"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КФО 4</vt:lpstr>
      <vt:lpstr>КФО 2</vt:lpstr>
      <vt:lpstr>'КФО 4'!Заголовки_для_печати</vt:lpstr>
    </vt:vector>
  </TitlesOfParts>
  <Company>ФГУП ГНЦ РФ ИТЭФ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Качалина Мария Александровна</dc:creator>
  <cp:lastModifiedBy>Емельянов Юрий Павлович</cp:lastModifiedBy>
  <cp:lastPrinted>2017-12-04T08:49:49Z</cp:lastPrinted>
  <dcterms:created xsi:type="dcterms:W3CDTF">2015-12-28T14:00:44Z</dcterms:created>
  <dcterms:modified xsi:type="dcterms:W3CDTF">2017-12-04T09:34:41Z</dcterms:modified>
</cp:coreProperties>
</file>